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DICIEMBRE 2024\PRESUPESTO\"/>
    </mc:Choice>
  </mc:AlternateContent>
  <bookViews>
    <workbookView xWindow="-120" yWindow="-120" windowWidth="20730" windowHeight="11040" tabRatio="593"/>
  </bookViews>
  <sheets>
    <sheet name="Conjunto de datos" sheetId="2" r:id="rId1"/>
    <sheet name="Metadatos" sheetId="3" r:id="rId2"/>
    <sheet name="Diccionario " sheetId="4" r:id="rId3"/>
  </sheets>
  <calcPr calcId="162913"/>
</workbook>
</file>

<file path=xl/calcChain.xml><?xml version="1.0" encoding="utf-8"?>
<calcChain xmlns="http://schemas.openxmlformats.org/spreadsheetml/2006/main">
  <c r="J132" i="2" l="1"/>
  <c r="K64" i="2" l="1"/>
  <c r="K67" i="2"/>
  <c r="K68" i="2"/>
  <c r="M125" i="2" l="1"/>
  <c r="L125" i="2"/>
  <c r="N125" i="2"/>
  <c r="H125" i="2"/>
  <c r="K125" i="2"/>
  <c r="E125" i="2"/>
  <c r="M43" i="2" l="1"/>
  <c r="L43" i="2"/>
  <c r="N43" i="2"/>
  <c r="H43" i="2"/>
  <c r="K43" i="2" s="1"/>
  <c r="E43" i="2"/>
  <c r="M8" i="2"/>
  <c r="L8" i="2"/>
  <c r="N8" i="2"/>
  <c r="H8" i="2"/>
  <c r="K8" i="2" s="1"/>
  <c r="E8" i="2"/>
  <c r="H2" i="2"/>
  <c r="M111" i="2" l="1"/>
  <c r="L111" i="2"/>
  <c r="N111" i="2"/>
  <c r="H111" i="2"/>
  <c r="K111" i="2" s="1"/>
  <c r="E111" i="2"/>
  <c r="M130" i="2" l="1"/>
  <c r="L130" i="2"/>
  <c r="N130" i="2"/>
  <c r="H130" i="2"/>
  <c r="K130" i="2" s="1"/>
  <c r="E130" i="2"/>
  <c r="M114" i="2"/>
  <c r="L114" i="2"/>
  <c r="N114" i="2"/>
  <c r="H114" i="2"/>
  <c r="K114" i="2" s="1"/>
  <c r="E114" i="2"/>
  <c r="M49" i="2"/>
  <c r="L49" i="2"/>
  <c r="N49" i="2"/>
  <c r="H49" i="2"/>
  <c r="K49" i="2" s="1"/>
  <c r="M128" i="2" l="1"/>
  <c r="M15" i="2"/>
  <c r="L15" i="2"/>
  <c r="N15" i="2"/>
  <c r="H15" i="2"/>
  <c r="K15" i="2" s="1"/>
  <c r="E15" i="2"/>
  <c r="L128" i="2" l="1"/>
  <c r="N128" i="2"/>
  <c r="H128" i="2"/>
  <c r="K128" i="2" s="1"/>
  <c r="E128" i="2"/>
  <c r="M113" i="2"/>
  <c r="L113" i="2"/>
  <c r="N113" i="2"/>
  <c r="H113" i="2"/>
  <c r="K113" i="2" s="1"/>
  <c r="E113" i="2"/>
  <c r="M94" i="2"/>
  <c r="L94" i="2"/>
  <c r="N94" i="2"/>
  <c r="H94" i="2"/>
  <c r="K94" i="2" s="1"/>
  <c r="E94" i="2"/>
  <c r="H68" i="2"/>
  <c r="H23" i="2"/>
  <c r="K23" i="2" s="1"/>
  <c r="N121" i="2" l="1"/>
  <c r="M121" i="2"/>
  <c r="L121" i="2"/>
  <c r="H121" i="2"/>
  <c r="K121" i="2" s="1"/>
  <c r="E121" i="2"/>
  <c r="N92" i="2"/>
  <c r="M92" i="2"/>
  <c r="M35" i="2"/>
  <c r="L35" i="2"/>
  <c r="N35" i="2"/>
  <c r="H35" i="2"/>
  <c r="K35" i="2" s="1"/>
  <c r="E35" i="2"/>
  <c r="N3" i="2" l="1"/>
  <c r="N4" i="2"/>
  <c r="N5" i="2"/>
  <c r="N6" i="2"/>
  <c r="N7" i="2"/>
  <c r="N9" i="2"/>
  <c r="N10" i="2"/>
  <c r="N11" i="2"/>
  <c r="N12" i="2"/>
  <c r="N13" i="2"/>
  <c r="N14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6" i="2"/>
  <c r="N37" i="2"/>
  <c r="N38" i="2"/>
  <c r="N39" i="2"/>
  <c r="N40" i="2"/>
  <c r="N41" i="2"/>
  <c r="N42" i="2"/>
  <c r="N44" i="2"/>
  <c r="N45" i="2"/>
  <c r="N46" i="2"/>
  <c r="N47" i="2"/>
  <c r="N48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9" i="2"/>
  <c r="N90" i="2"/>
  <c r="N91" i="2"/>
  <c r="N93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2" i="2"/>
  <c r="N115" i="2"/>
  <c r="N116" i="2"/>
  <c r="N117" i="2"/>
  <c r="N118" i="2"/>
  <c r="N119" i="2"/>
  <c r="N120" i="2"/>
  <c r="N122" i="2"/>
  <c r="N123" i="2"/>
  <c r="N124" i="2"/>
  <c r="N126" i="2"/>
  <c r="N127" i="2"/>
  <c r="N129" i="2"/>
  <c r="N131" i="2"/>
  <c r="N2" i="2"/>
  <c r="M3" i="2"/>
  <c r="M4" i="2"/>
  <c r="M5" i="2"/>
  <c r="M6" i="2"/>
  <c r="M7" i="2"/>
  <c r="M9" i="2"/>
  <c r="M10" i="2"/>
  <c r="M11" i="2"/>
  <c r="M12" i="2"/>
  <c r="M13" i="2"/>
  <c r="M14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6" i="2"/>
  <c r="M37" i="2"/>
  <c r="M38" i="2"/>
  <c r="M39" i="2"/>
  <c r="M40" i="2"/>
  <c r="M41" i="2"/>
  <c r="M42" i="2"/>
  <c r="M44" i="2"/>
  <c r="M45" i="2"/>
  <c r="M46" i="2"/>
  <c r="M47" i="2"/>
  <c r="M48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3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2" i="2"/>
  <c r="M115" i="2"/>
  <c r="M116" i="2"/>
  <c r="M117" i="2"/>
  <c r="M118" i="2"/>
  <c r="M119" i="2"/>
  <c r="M120" i="2"/>
  <c r="M122" i="2"/>
  <c r="M123" i="2"/>
  <c r="M124" i="2"/>
  <c r="M126" i="2"/>
  <c r="M127" i="2"/>
  <c r="M129" i="2"/>
  <c r="M131" i="2"/>
  <c r="M2" i="2"/>
  <c r="L3" i="2"/>
  <c r="L4" i="2"/>
  <c r="L5" i="2"/>
  <c r="L6" i="2"/>
  <c r="L7" i="2"/>
  <c r="L9" i="2"/>
  <c r="L10" i="2"/>
  <c r="L11" i="2"/>
  <c r="L12" i="2"/>
  <c r="L13" i="2"/>
  <c r="L14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6" i="2"/>
  <c r="L37" i="2"/>
  <c r="L38" i="2"/>
  <c r="L39" i="2"/>
  <c r="L40" i="2"/>
  <c r="L41" i="2"/>
  <c r="L42" i="2"/>
  <c r="L44" i="2"/>
  <c r="L45" i="2"/>
  <c r="L46" i="2"/>
  <c r="L47" i="2"/>
  <c r="L48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2" i="2"/>
  <c r="L115" i="2"/>
  <c r="L116" i="2"/>
  <c r="L117" i="2"/>
  <c r="L118" i="2"/>
  <c r="L119" i="2"/>
  <c r="L120" i="2"/>
  <c r="L122" i="2"/>
  <c r="L123" i="2"/>
  <c r="L124" i="2"/>
  <c r="L126" i="2"/>
  <c r="L127" i="2"/>
  <c r="L129" i="2"/>
  <c r="L131" i="2"/>
  <c r="L2" i="2"/>
  <c r="K2" i="2"/>
  <c r="F132" i="2"/>
  <c r="G132" i="2"/>
  <c r="D132" i="2"/>
  <c r="E127" i="2"/>
  <c r="H127" i="2"/>
  <c r="K127" i="2" s="1"/>
  <c r="E20" i="2"/>
  <c r="H3" i="2" l="1"/>
  <c r="K3" i="2" s="1"/>
  <c r="H4" i="2"/>
  <c r="K4" i="2" s="1"/>
  <c r="H5" i="2"/>
  <c r="K5" i="2" s="1"/>
  <c r="H6" i="2"/>
  <c r="K6" i="2" s="1"/>
  <c r="H7" i="2"/>
  <c r="K7" i="2" s="1"/>
  <c r="H9" i="2"/>
  <c r="K9" i="2" s="1"/>
  <c r="H10" i="2"/>
  <c r="K10" i="2" s="1"/>
  <c r="H11" i="2"/>
  <c r="K11" i="2" s="1"/>
  <c r="H12" i="2"/>
  <c r="K12" i="2" s="1"/>
  <c r="H13" i="2"/>
  <c r="K13" i="2" s="1"/>
  <c r="H14" i="2"/>
  <c r="K14" i="2" s="1"/>
  <c r="H16" i="2"/>
  <c r="K16" i="2" s="1"/>
  <c r="H17" i="2"/>
  <c r="K17" i="2" s="1"/>
  <c r="H18" i="2"/>
  <c r="K18" i="2" s="1"/>
  <c r="H19" i="2"/>
  <c r="K19" i="2" s="1"/>
  <c r="H20" i="2"/>
  <c r="K20" i="2" s="1"/>
  <c r="H21" i="2"/>
  <c r="K21" i="2" s="1"/>
  <c r="H22" i="2"/>
  <c r="K22" i="2" s="1"/>
  <c r="H24" i="2"/>
  <c r="K24" i="2" s="1"/>
  <c r="H25" i="2"/>
  <c r="K25" i="2" s="1"/>
  <c r="H26" i="2"/>
  <c r="K26" i="2" s="1"/>
  <c r="H27" i="2"/>
  <c r="K27" i="2" s="1"/>
  <c r="H28" i="2"/>
  <c r="K28" i="2" s="1"/>
  <c r="H29" i="2"/>
  <c r="K29" i="2" s="1"/>
  <c r="H30" i="2"/>
  <c r="K30" i="2" s="1"/>
  <c r="H31" i="2"/>
  <c r="K31" i="2" s="1"/>
  <c r="H32" i="2"/>
  <c r="K32" i="2" s="1"/>
  <c r="H33" i="2"/>
  <c r="K33" i="2" s="1"/>
  <c r="H34" i="2"/>
  <c r="K34" i="2" s="1"/>
  <c r="H36" i="2"/>
  <c r="K36" i="2" s="1"/>
  <c r="H37" i="2"/>
  <c r="K37" i="2" s="1"/>
  <c r="H38" i="2"/>
  <c r="K38" i="2" s="1"/>
  <c r="H39" i="2"/>
  <c r="K39" i="2" s="1"/>
  <c r="H40" i="2"/>
  <c r="K40" i="2" s="1"/>
  <c r="H41" i="2"/>
  <c r="K41" i="2" s="1"/>
  <c r="H42" i="2"/>
  <c r="K42" i="2" s="1"/>
  <c r="H44" i="2"/>
  <c r="K44" i="2" s="1"/>
  <c r="H45" i="2"/>
  <c r="K45" i="2" s="1"/>
  <c r="H46" i="2"/>
  <c r="K46" i="2" s="1"/>
  <c r="H47" i="2"/>
  <c r="K47" i="2" s="1"/>
  <c r="H48" i="2"/>
  <c r="K48" i="2" s="1"/>
  <c r="H50" i="2"/>
  <c r="K50" i="2" s="1"/>
  <c r="H51" i="2"/>
  <c r="K51" i="2" s="1"/>
  <c r="H52" i="2"/>
  <c r="K52" i="2" s="1"/>
  <c r="H53" i="2"/>
  <c r="K53" i="2" s="1"/>
  <c r="H54" i="2"/>
  <c r="K54" i="2" s="1"/>
  <c r="H55" i="2"/>
  <c r="K55" i="2" s="1"/>
  <c r="H56" i="2"/>
  <c r="K56" i="2" s="1"/>
  <c r="H57" i="2"/>
  <c r="K57" i="2" s="1"/>
  <c r="H58" i="2"/>
  <c r="K58" i="2" s="1"/>
  <c r="H59" i="2"/>
  <c r="K59" i="2" s="1"/>
  <c r="H60" i="2"/>
  <c r="K60" i="2" s="1"/>
  <c r="H61" i="2"/>
  <c r="K61" i="2" s="1"/>
  <c r="H62" i="2"/>
  <c r="K62" i="2" s="1"/>
  <c r="H63" i="2"/>
  <c r="K63" i="2" s="1"/>
  <c r="H64" i="2"/>
  <c r="H65" i="2"/>
  <c r="K65" i="2" s="1"/>
  <c r="H66" i="2"/>
  <c r="K66" i="2" s="1"/>
  <c r="H67" i="2"/>
  <c r="H69" i="2"/>
  <c r="K69" i="2" s="1"/>
  <c r="H70" i="2"/>
  <c r="K70" i="2" s="1"/>
  <c r="H71" i="2"/>
  <c r="K71" i="2" s="1"/>
  <c r="H72" i="2"/>
  <c r="K72" i="2" s="1"/>
  <c r="H73" i="2"/>
  <c r="K73" i="2" s="1"/>
  <c r="H74" i="2"/>
  <c r="K74" i="2" s="1"/>
  <c r="H75" i="2"/>
  <c r="K75" i="2" s="1"/>
  <c r="H76" i="2"/>
  <c r="K76" i="2" s="1"/>
  <c r="H77" i="2"/>
  <c r="K77" i="2" s="1"/>
  <c r="H78" i="2"/>
  <c r="K78" i="2" s="1"/>
  <c r="H79" i="2"/>
  <c r="K79" i="2" s="1"/>
  <c r="H80" i="2"/>
  <c r="K80" i="2" s="1"/>
  <c r="H81" i="2"/>
  <c r="K81" i="2" s="1"/>
  <c r="H82" i="2"/>
  <c r="K82" i="2" s="1"/>
  <c r="H83" i="2"/>
  <c r="K83" i="2" s="1"/>
  <c r="H84" i="2"/>
  <c r="K84" i="2" s="1"/>
  <c r="H85" i="2"/>
  <c r="K85" i="2" s="1"/>
  <c r="H86" i="2"/>
  <c r="K86" i="2" s="1"/>
  <c r="H87" i="2"/>
  <c r="K87" i="2" s="1"/>
  <c r="H88" i="2"/>
  <c r="K88" i="2" s="1"/>
  <c r="H89" i="2"/>
  <c r="K89" i="2" s="1"/>
  <c r="H90" i="2"/>
  <c r="K90" i="2" s="1"/>
  <c r="H91" i="2"/>
  <c r="K91" i="2" s="1"/>
  <c r="H92" i="2"/>
  <c r="K92" i="2" s="1"/>
  <c r="H93" i="2"/>
  <c r="K93" i="2" s="1"/>
  <c r="H95" i="2"/>
  <c r="K95" i="2" s="1"/>
  <c r="H96" i="2"/>
  <c r="K96" i="2" s="1"/>
  <c r="H97" i="2"/>
  <c r="K97" i="2" s="1"/>
  <c r="H98" i="2"/>
  <c r="K98" i="2" s="1"/>
  <c r="H99" i="2"/>
  <c r="K99" i="2" s="1"/>
  <c r="H100" i="2"/>
  <c r="K100" i="2" s="1"/>
  <c r="H101" i="2"/>
  <c r="K101" i="2" s="1"/>
  <c r="H102" i="2"/>
  <c r="K102" i="2" s="1"/>
  <c r="H103" i="2"/>
  <c r="K103" i="2" s="1"/>
  <c r="H104" i="2"/>
  <c r="K104" i="2" s="1"/>
  <c r="H105" i="2"/>
  <c r="K105" i="2" s="1"/>
  <c r="H106" i="2"/>
  <c r="K106" i="2" s="1"/>
  <c r="H107" i="2"/>
  <c r="K107" i="2" s="1"/>
  <c r="H108" i="2"/>
  <c r="K108" i="2" s="1"/>
  <c r="H109" i="2"/>
  <c r="K109" i="2" s="1"/>
  <c r="H110" i="2"/>
  <c r="K110" i="2" s="1"/>
  <c r="H112" i="2"/>
  <c r="K112" i="2" s="1"/>
  <c r="H115" i="2"/>
  <c r="K115" i="2" s="1"/>
  <c r="H116" i="2"/>
  <c r="K116" i="2" s="1"/>
  <c r="H117" i="2"/>
  <c r="K117" i="2" s="1"/>
  <c r="H118" i="2"/>
  <c r="K118" i="2" s="1"/>
  <c r="H119" i="2"/>
  <c r="K119" i="2" s="1"/>
  <c r="H120" i="2"/>
  <c r="K120" i="2" s="1"/>
  <c r="H122" i="2"/>
  <c r="K122" i="2" s="1"/>
  <c r="H123" i="2"/>
  <c r="K123" i="2" s="1"/>
  <c r="H124" i="2"/>
  <c r="K124" i="2" s="1"/>
  <c r="H126" i="2"/>
  <c r="K126" i="2" s="1"/>
  <c r="H129" i="2"/>
  <c r="K129" i="2" s="1"/>
  <c r="H131" i="2"/>
  <c r="K131" i="2" s="1"/>
  <c r="E3" i="2"/>
  <c r="E4" i="2"/>
  <c r="E5" i="2"/>
  <c r="E6" i="2"/>
  <c r="E7" i="2"/>
  <c r="E9" i="2"/>
  <c r="E10" i="2"/>
  <c r="E11" i="2"/>
  <c r="E12" i="2"/>
  <c r="E13" i="2"/>
  <c r="E14" i="2"/>
  <c r="E16" i="2"/>
  <c r="E17" i="2"/>
  <c r="E18" i="2"/>
  <c r="E19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6" i="2"/>
  <c r="E37" i="2"/>
  <c r="E38" i="2"/>
  <c r="E39" i="2"/>
  <c r="E40" i="2"/>
  <c r="E41" i="2"/>
  <c r="E42" i="2"/>
  <c r="E44" i="2"/>
  <c r="E45" i="2"/>
  <c r="E46" i="2"/>
  <c r="E47" i="2"/>
  <c r="E48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2" i="2"/>
  <c r="E115" i="2"/>
  <c r="E116" i="2"/>
  <c r="E117" i="2"/>
  <c r="E118" i="2"/>
  <c r="E119" i="2"/>
  <c r="E120" i="2"/>
  <c r="E122" i="2"/>
  <c r="E123" i="2"/>
  <c r="E124" i="2"/>
  <c r="E126" i="2"/>
  <c r="E129" i="2"/>
  <c r="E131" i="2"/>
  <c r="E2" i="2"/>
  <c r="E132" i="2" l="1"/>
  <c r="K132" i="2"/>
  <c r="H132" i="2"/>
  <c r="I132" i="2" l="1"/>
  <c r="N132" i="2" l="1"/>
  <c r="M132" i="2"/>
  <c r="L132" i="2"/>
</calcChain>
</file>

<file path=xl/sharedStrings.xml><?xml version="1.0" encoding="utf-8"?>
<sst xmlns="http://schemas.openxmlformats.org/spreadsheetml/2006/main" count="323" uniqueCount="172">
  <si>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</si>
  <si>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</si>
  <si>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</si>
  <si>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</si>
  <si>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</si>
  <si>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</si>
  <si>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</si>
  <si>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</si>
  <si>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</si>
  <si>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</si>
  <si>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</si>
  <si>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</si>
  <si>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</si>
  <si>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</si>
  <si>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</si>
  <si>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</si>
  <si>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</si>
  <si>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</si>
  <si>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</si>
  <si>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</si>
  <si>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</si>
  <si>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</si>
  <si>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</si>
  <si>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</si>
  <si>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</si>
  <si>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</si>
  <si>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</si>
  <si>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</si>
  <si>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</si>
  <si>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</si>
  <si>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</si>
  <si>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</si>
  <si>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</si>
  <si>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</si>
  <si>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</si>
  <si>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</si>
  <si>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</si>
  <si>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</si>
  <si>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</si>
  <si>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</si>
  <si>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</si>
  <si>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</si>
  <si>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</si>
  <si>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</si>
  <si>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Décimo Tercer Sueldo</t>
  </si>
  <si>
    <t>Décimo Cuarto Sueldo</t>
  </si>
  <si>
    <t>Por Cargas Familiares</t>
  </si>
  <si>
    <t>Subsidio de Antigüedad</t>
  </si>
  <si>
    <t>Horas Extraordinarias y suplementarias</t>
  </si>
  <si>
    <t>Servicios personales por contrato</t>
  </si>
  <si>
    <t>Subrogación</t>
  </si>
  <si>
    <t xml:space="preserve">Aporte Patronal </t>
  </si>
  <si>
    <t>Fondos de Reserva</t>
  </si>
  <si>
    <t>Asignacion Global de Jubilación Patronal</t>
  </si>
  <si>
    <t>Compensacion por vacaciones no gozadas</t>
  </si>
  <si>
    <t>Indemnizaciones Laborales</t>
  </si>
  <si>
    <t>Energia Electrica</t>
  </si>
  <si>
    <t>Telecomunicaciones</t>
  </si>
  <si>
    <t>Servicio de Correro</t>
  </si>
  <si>
    <t>Transporte de Personal</t>
  </si>
  <si>
    <t>Fletes y Maniobras</t>
  </si>
  <si>
    <t>Edicion,Impresión y Publicidad</t>
  </si>
  <si>
    <t>Servicios y Derechos en Produccion y publicaciones</t>
  </si>
  <si>
    <t>Digitalizacion de Informacion y Datos</t>
  </si>
  <si>
    <t>Pasajes al Interior</t>
  </si>
  <si>
    <t>Viaticos y Subsistencias en el Interior</t>
  </si>
  <si>
    <t>Gastos en Maquinaria y Equipo (Instalacion)</t>
  </si>
  <si>
    <t>Vehiculos (Servicios mantenimiento)</t>
  </si>
  <si>
    <t>Consultoria,Asesoria e Investigacion Especializada</t>
  </si>
  <si>
    <t>Capacitacion a Servidores Publicos</t>
  </si>
  <si>
    <t>Capacitacion para la ciudadania en General</t>
  </si>
  <si>
    <t>Desarrollo,Actualizacion,Asistencia Tecnica y Soporte Tecnico Informatico</t>
  </si>
  <si>
    <t>Mantenimiento y Reparacion de Equipos y Sistemas Informaticos</t>
  </si>
  <si>
    <t>Alimentos y bebidas</t>
  </si>
  <si>
    <t>Vestuario, Lenceria y Prendas de Proteccion</t>
  </si>
  <si>
    <t>Materiales de Oficina</t>
  </si>
  <si>
    <t>Materiales de Aseo</t>
  </si>
  <si>
    <t>Materiales de Impresión,Fotografía,Reproducción y Publicaciones</t>
  </si>
  <si>
    <t>Maquinarias y Equipos</t>
  </si>
  <si>
    <t>Herramientas</t>
  </si>
  <si>
    <t>Equipos, Sistemas y Paquetes Informáticos</t>
  </si>
  <si>
    <t>Descuentos, Comisiones y Otros Cargos en Títulos y Valores</t>
  </si>
  <si>
    <t>Sector Público Financiero</t>
  </si>
  <si>
    <t>Tasas Generales, Impuestos,</t>
  </si>
  <si>
    <t>Seguros</t>
  </si>
  <si>
    <t>Comisiones Bancarias</t>
  </si>
  <si>
    <t>Costas Judiciales</t>
  </si>
  <si>
    <t>Obligaciones con el Iess Por Responsabilidad</t>
  </si>
  <si>
    <t>Intereses por Mora Patronal al Iess</t>
  </si>
  <si>
    <t>A Entidades Descentralizadas Autónomas</t>
  </si>
  <si>
    <t>Al Sector Privado no Financiero</t>
  </si>
  <si>
    <t>Decimo Tercer Sueldo</t>
  </si>
  <si>
    <t>Decimo Cuarto Sueldo</t>
  </si>
  <si>
    <t>Compensación por Deshaucio</t>
  </si>
  <si>
    <t>Compensación por vacaciones no Gozadas</t>
  </si>
  <si>
    <t>Espectáculos Culturales y Sociales</t>
  </si>
  <si>
    <t>Difusión,Información y Publicidad</t>
  </si>
  <si>
    <t>Eventos Públicos Promocionales</t>
  </si>
  <si>
    <t>Combustibles</t>
  </si>
  <si>
    <t>Edificios, Locales y residencias</t>
  </si>
  <si>
    <t>Gastos en Vehículos (Instalación y reparación)</t>
  </si>
  <si>
    <t>Infraestructura</t>
  </si>
  <si>
    <t>Mantenimiento de Areas Verdes y Arreglo de Vías</t>
  </si>
  <si>
    <t>Instalación, Recaudación, Montaje</t>
  </si>
  <si>
    <t>Maquinarias y Equipos (Arrendamiento)</t>
  </si>
  <si>
    <t>Estudio y Diseño de Proyectos</t>
  </si>
  <si>
    <t>Investigación Profesional y Análisis de Laboratorio</t>
  </si>
  <si>
    <t>Capacitación a Servidores Públicos</t>
  </si>
  <si>
    <t>Capacitación para la Ciudadania en General</t>
  </si>
  <si>
    <t>Lubricantes</t>
  </si>
  <si>
    <t>Insumos,Bienes,Materiales y Suministros de Plomerias,Carpinteria</t>
  </si>
  <si>
    <t>Materiales Didácticos</t>
  </si>
  <si>
    <t>Repuestos y Accesorios</t>
  </si>
  <si>
    <t>Suministros para Actividades de Pezca y Activi.Agropecuarias</t>
  </si>
  <si>
    <t>Adquisición de Accesorios e Insumos Químicos</t>
  </si>
  <si>
    <t>Ayudas Técnicas para compensar las Discapacidades</t>
  </si>
  <si>
    <t>Herramientas (Bienes Muebles no Depreciables)</t>
  </si>
  <si>
    <t>De Agua Potable</t>
  </si>
  <si>
    <t>De Urbanización y Enbellecimiento</t>
  </si>
  <si>
    <t>Tasas Generales, Impuestos, y Contribuciones</t>
  </si>
  <si>
    <t>Transferencias o Donaciones al Sector Público</t>
  </si>
  <si>
    <t>Mobiliarios</t>
  </si>
  <si>
    <t>Terrenos</t>
  </si>
  <si>
    <t>Al Sector Privado Financiero</t>
  </si>
  <si>
    <t>De Cuentas por Pagar</t>
  </si>
  <si>
    <t>Edicion,Impresión y Reproducción y Publicaciones</t>
  </si>
  <si>
    <t>BIENES Y SERVICIOS DE CONSUMO</t>
  </si>
  <si>
    <t>EGRESOS FINANCIEROS</t>
  </si>
  <si>
    <t>OTROS EGRESOS CORRIENTES</t>
  </si>
  <si>
    <t>TRANSFERENCIAS O DONACIONES CORRIENTES</t>
  </si>
  <si>
    <t>EGRESOS EN PERSONAL PARA INVERSION</t>
  </si>
  <si>
    <t>BIENES Y SERVICIOS PARA INVERSION</t>
  </si>
  <si>
    <t>OBRAS DE INFRAESTRUCTURA</t>
  </si>
  <si>
    <t>OTROS EGRESOS INVERSION</t>
  </si>
  <si>
    <t>BIENES DE LARGA DURACION (PEOPIEDAD,PLANTA Y EQUIPO)</t>
  </si>
  <si>
    <t>AMORTIZACION DE LADEUDA PUBLICA</t>
  </si>
  <si>
    <t>PASIVO CIRCULANTE</t>
  </si>
  <si>
    <t xml:space="preserve">Unidad de Gestión Financiera </t>
  </si>
  <si>
    <t>(02) 973-530 directo.</t>
  </si>
  <si>
    <t>SERVICIOS GENERALES</t>
  </si>
  <si>
    <t>TRASLADOS,INSTALACIONES,VIATICOS Y SUBSISTENCIAS</t>
  </si>
  <si>
    <t>ARRENDAMIENTO DE BIENES</t>
  </si>
  <si>
    <t>EGRESOS EN INFORMATRICA</t>
  </si>
  <si>
    <t>BIENES DE USO Y CONSUMO CORRIENTE</t>
  </si>
  <si>
    <t>BIENES MUEBLES NO DEPRECIABLES</t>
  </si>
  <si>
    <t>CONSULTORIA, ASESORIA E INVESTIGACION ESPECIALIZADA</t>
  </si>
  <si>
    <t>BIENES DE USO Y CONSUMO PARA INVERSION</t>
  </si>
  <si>
    <t>TRANSFERENCIAS O DONACIONES INVERSION AL SECTOR PRIVADO INTERNO</t>
  </si>
  <si>
    <t xml:space="preserve">EXPROPIACIONES DE BIENES </t>
  </si>
  <si>
    <t>510105</t>
  </si>
  <si>
    <t>510106</t>
  </si>
  <si>
    <t>Materiales de Construccion,electricos,plomeria,carpinteria</t>
  </si>
  <si>
    <t>Servicios y Derechos en produccion</t>
  </si>
  <si>
    <t>Bienes Biologicos</t>
  </si>
  <si>
    <t>gestionfinanciera@gadzaruma.gob.ec</t>
  </si>
  <si>
    <t>INSTALACIÓN, MANTENIMIENTO</t>
  </si>
  <si>
    <t>CONTRATACIÓN DE ESTUDIOS, INVESTIGACIONES Y SERVICIOS TÉCNICOS ESPECIALIZADOS</t>
  </si>
  <si>
    <t>INSTALACIÓN, MANTENIMIENTO, REPARACIÓN</t>
  </si>
  <si>
    <t>Eco. Gianna Maritza Apolo Ordóñez</t>
  </si>
  <si>
    <t>Arrendamiento y licencias de uso y paquetes informáticos</t>
  </si>
  <si>
    <t>TRANSFERENCIAS O DONACIONES INVERSION A GADS</t>
  </si>
  <si>
    <t>Gobiernos Autónomos Descentralizados</t>
  </si>
  <si>
    <t>Fiscalización e inspecciones técnicas</t>
  </si>
  <si>
    <t>Mobiliarios (no depreciables)</t>
  </si>
  <si>
    <t>Compensación por deshaucio</t>
  </si>
  <si>
    <t>Sector Privado Financiero</t>
  </si>
  <si>
    <t>Maquinarias y equipos (bienes muebles no depreciables)</t>
  </si>
  <si>
    <t>Al Sector Publico Financiero</t>
  </si>
  <si>
    <t>Gastos para situaciones de emergencia</t>
  </si>
  <si>
    <t>Honorarios</t>
  </si>
  <si>
    <t>Mobiliario</t>
  </si>
  <si>
    <t>https://drive.google.com/file/d/1qZBq8Gt93U5rEojJxOv8RB-CQWEtRO-j/view?usp=drive_link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</si>
</sst>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0" xfId="0" applyFont="1"/>
    <xf numFmtId="49" fontId="5" fillId="0" borderId="2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 applyProtection="1">
      <alignment wrapText="1"/>
      <protection locked="0"/>
    </xf>
    <xf numFmtId="2" fontId="5" fillId="0" borderId="0" xfId="0" applyNumberFormat="1" applyFont="1"/>
    <xf numFmtId="0" fontId="5" fillId="0" borderId="4" xfId="0" applyFont="1" applyBorder="1"/>
    <xf numFmtId="0" fontId="5" fillId="0" borderId="4" xfId="0" applyFont="1" applyBorder="1" applyAlignment="1">
      <alignment horizontal="center" wrapText="1"/>
    </xf>
    <xf numFmtId="0" fontId="8" fillId="0" borderId="3" xfId="0" applyFont="1" applyBorder="1"/>
    <xf numFmtId="4" fontId="5" fillId="0" borderId="2" xfId="0" applyNumberFormat="1" applyFont="1" applyBorder="1" applyAlignment="1" applyProtection="1">
      <alignment horizontal="right" wrapText="1"/>
      <protection locked="0"/>
    </xf>
    <xf numFmtId="4" fontId="5" fillId="0" borderId="2" xfId="0" applyNumberFormat="1" applyFont="1" applyBorder="1" applyAlignment="1" applyProtection="1">
      <alignment wrapText="1"/>
      <protection locked="0"/>
    </xf>
    <xf numFmtId="4" fontId="5" fillId="0" borderId="2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 wrapText="1"/>
      <protection locked="0"/>
    </xf>
    <xf numFmtId="4" fontId="5" fillId="0" borderId="4" xfId="0" applyNumberFormat="1" applyFont="1" applyBorder="1" applyAlignment="1" applyProtection="1">
      <alignment wrapText="1"/>
      <protection locked="0"/>
    </xf>
    <xf numFmtId="4" fontId="8" fillId="0" borderId="3" xfId="0" applyNumberFormat="1" applyFont="1" applyBorder="1"/>
    <xf numFmtId="2" fontId="8" fillId="0" borderId="2" xfId="0" applyNumberFormat="1" applyFont="1" applyBorder="1" applyAlignment="1" applyProtection="1">
      <alignment wrapText="1"/>
      <protection locked="0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wrapText="1"/>
    </xf>
    <xf numFmtId="4" fontId="5" fillId="4" borderId="2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 wrapText="1"/>
      <protection locked="0"/>
    </xf>
    <xf numFmtId="4" fontId="5" fillId="4" borderId="2" xfId="0" applyNumberFormat="1" applyFont="1" applyFill="1" applyBorder="1" applyAlignment="1" applyProtection="1">
      <alignment wrapText="1"/>
      <protection locked="0"/>
    </xf>
    <xf numFmtId="2" fontId="5" fillId="4" borderId="2" xfId="0" applyNumberFormat="1" applyFont="1" applyFill="1" applyBorder="1" applyAlignment="1" applyProtection="1">
      <alignment wrapText="1"/>
      <protection locked="0"/>
    </xf>
    <xf numFmtId="0" fontId="5" fillId="4" borderId="0" xfId="0" applyFont="1" applyFill="1"/>
    <xf numFmtId="0" fontId="9" fillId="4" borderId="0" xfId="0" applyFont="1" applyFill="1"/>
    <xf numFmtId="0" fontId="5" fillId="0" borderId="2" xfId="0" applyFont="1" applyFill="1" applyBorder="1"/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4" fontId="5" fillId="0" borderId="2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 wrapText="1"/>
      <protection locked="0"/>
    </xf>
    <xf numFmtId="4" fontId="5" fillId="0" borderId="2" xfId="0" applyNumberFormat="1" applyFont="1" applyFill="1" applyBorder="1" applyAlignment="1" applyProtection="1">
      <alignment wrapText="1"/>
      <protection locked="0"/>
    </xf>
    <xf numFmtId="2" fontId="5" fillId="0" borderId="2" xfId="0" applyNumberFormat="1" applyFont="1" applyFill="1" applyBorder="1" applyAlignment="1" applyProtection="1">
      <alignment wrapText="1"/>
      <protection locked="0"/>
    </xf>
    <xf numFmtId="0" fontId="5" fillId="0" borderId="0" xfId="0" applyFont="1" applyFill="1"/>
    <xf numFmtId="0" fontId="9" fillId="0" borderId="0" xfId="0" applyFont="1" applyFill="1"/>
    <xf numFmtId="4" fontId="5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5"/>
  <sheetViews>
    <sheetView tabSelected="1" topLeftCell="A128" workbookViewId="0">
      <selection activeCell="D139" sqref="D139"/>
    </sheetView>
  </sheetViews>
  <sheetFormatPr baseColWidth="10" defaultColWidth="14.42578125" defaultRowHeight="23.1" customHeight="1" x14ac:dyDescent="0.2"/>
  <cols>
    <col min="1" max="1" width="9.140625" style="22" customWidth="1"/>
    <col min="2" max="2" width="20.5703125" style="22" customWidth="1"/>
    <col min="3" max="3" width="37.28515625" style="22" customWidth="1"/>
    <col min="4" max="4" width="12.7109375" style="22" customWidth="1"/>
    <col min="5" max="5" width="13.140625" style="22" customWidth="1"/>
    <col min="6" max="7" width="12.7109375" style="22" customWidth="1"/>
    <col min="8" max="8" width="13.7109375" style="22" customWidth="1"/>
    <col min="9" max="9" width="12" style="22" customWidth="1"/>
    <col min="10" max="10" width="12.42578125" style="22" customWidth="1"/>
    <col min="11" max="11" width="12.5703125" style="22" customWidth="1"/>
    <col min="12" max="12" width="12.85546875" style="22" customWidth="1"/>
    <col min="13" max="14" width="13" style="22" customWidth="1"/>
    <col min="15" max="26" width="10" style="22" customWidth="1"/>
    <col min="27" max="16384" width="14.42578125" style="22"/>
  </cols>
  <sheetData>
    <row r="1" spans="1:26" ht="23.1" customHeight="1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0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3.1" customHeight="1" x14ac:dyDescent="0.2">
      <c r="A2" s="23" t="s">
        <v>149</v>
      </c>
      <c r="B2" s="11" t="s">
        <v>14</v>
      </c>
      <c r="C2" s="17" t="s">
        <v>15</v>
      </c>
      <c r="D2" s="29">
        <v>439887</v>
      </c>
      <c r="E2" s="29">
        <f>+F2-D2</f>
        <v>18873.270000000019</v>
      </c>
      <c r="F2" s="29">
        <v>458760.27</v>
      </c>
      <c r="G2" s="29">
        <v>446650.8</v>
      </c>
      <c r="H2" s="29">
        <f>+G2</f>
        <v>446650.8</v>
      </c>
      <c r="I2" s="30">
        <v>446650.8</v>
      </c>
      <c r="J2" s="29">
        <v>446650.19</v>
      </c>
      <c r="K2" s="30">
        <f>+F2-H2</f>
        <v>12109.47000000003</v>
      </c>
      <c r="L2" s="30">
        <f>+F2-I2</f>
        <v>12109.47000000003</v>
      </c>
      <c r="M2" s="30">
        <f>+I2-J2</f>
        <v>0.60999999998603016</v>
      </c>
      <c r="N2" s="24">
        <f>I2/F2*100</f>
        <v>97.360392607668473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3.1" customHeight="1" x14ac:dyDescent="0.2">
      <c r="A3" s="23" t="s">
        <v>150</v>
      </c>
      <c r="B3" s="11" t="s">
        <v>14</v>
      </c>
      <c r="C3" s="17" t="s">
        <v>16</v>
      </c>
      <c r="D3" s="29">
        <v>271370.88</v>
      </c>
      <c r="E3" s="29">
        <f t="shared" ref="E3:E64" si="0">+F3-D3</f>
        <v>-18130</v>
      </c>
      <c r="F3" s="29">
        <v>253240.88</v>
      </c>
      <c r="G3" s="29">
        <v>252764.88</v>
      </c>
      <c r="H3" s="29">
        <f t="shared" ref="H3:H64" si="1">+G3</f>
        <v>252764.88</v>
      </c>
      <c r="I3" s="30">
        <v>252764.88</v>
      </c>
      <c r="J3" s="29">
        <v>252764.88</v>
      </c>
      <c r="K3" s="30">
        <f t="shared" ref="K3:K66" si="2">+F3-H3</f>
        <v>476</v>
      </c>
      <c r="L3" s="30">
        <f t="shared" ref="L3:L71" si="3">+F3-I3</f>
        <v>476</v>
      </c>
      <c r="M3" s="30">
        <f t="shared" ref="M3:M71" si="4">+I3-J3</f>
        <v>0</v>
      </c>
      <c r="N3" s="24">
        <f t="shared" ref="N3:N71" si="5">I3/F3*100</f>
        <v>99.81203666643394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3.1" customHeight="1" x14ac:dyDescent="0.2">
      <c r="A4" s="13">
        <v>510203</v>
      </c>
      <c r="B4" s="11" t="s">
        <v>14</v>
      </c>
      <c r="C4" s="13" t="s">
        <v>44</v>
      </c>
      <c r="D4" s="31">
        <v>72676.41</v>
      </c>
      <c r="E4" s="29">
        <f t="shared" si="0"/>
        <v>546.63999999999942</v>
      </c>
      <c r="F4" s="31">
        <v>73223.05</v>
      </c>
      <c r="G4" s="29">
        <v>67490</v>
      </c>
      <c r="H4" s="29">
        <f t="shared" si="1"/>
        <v>67490</v>
      </c>
      <c r="I4" s="30">
        <v>67490</v>
      </c>
      <c r="J4" s="31">
        <v>66885.75</v>
      </c>
      <c r="K4" s="30">
        <f t="shared" si="2"/>
        <v>5733.0500000000029</v>
      </c>
      <c r="L4" s="30">
        <f t="shared" si="3"/>
        <v>5733.0500000000029</v>
      </c>
      <c r="M4" s="30">
        <f t="shared" si="4"/>
        <v>604.25</v>
      </c>
      <c r="N4" s="24">
        <f t="shared" si="5"/>
        <v>92.17042993975258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3.1" customHeight="1" x14ac:dyDescent="0.2">
      <c r="A5" s="13">
        <v>510204</v>
      </c>
      <c r="B5" s="11" t="s">
        <v>14</v>
      </c>
      <c r="C5" s="13" t="s">
        <v>45</v>
      </c>
      <c r="D5" s="31">
        <v>38897.919999999998</v>
      </c>
      <c r="E5" s="29">
        <f t="shared" si="0"/>
        <v>958.06000000000495</v>
      </c>
      <c r="F5" s="31">
        <v>39855.980000000003</v>
      </c>
      <c r="G5" s="29">
        <v>34983.89</v>
      </c>
      <c r="H5" s="29">
        <f t="shared" si="1"/>
        <v>34983.89</v>
      </c>
      <c r="I5" s="30">
        <v>34983.89</v>
      </c>
      <c r="J5" s="31">
        <v>34676.69</v>
      </c>
      <c r="K5" s="30">
        <f t="shared" si="2"/>
        <v>4872.0900000000038</v>
      </c>
      <c r="L5" s="30">
        <f t="shared" si="3"/>
        <v>4872.0900000000038</v>
      </c>
      <c r="M5" s="30">
        <f t="shared" si="4"/>
        <v>307.19999999999709</v>
      </c>
      <c r="N5" s="24">
        <f t="shared" si="5"/>
        <v>87.77576162974789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3.1" customHeight="1" x14ac:dyDescent="0.2">
      <c r="A6" s="13">
        <v>510401</v>
      </c>
      <c r="B6" s="11" t="s">
        <v>14</v>
      </c>
      <c r="C6" s="13" t="s">
        <v>46</v>
      </c>
      <c r="D6" s="31">
        <v>2268</v>
      </c>
      <c r="E6" s="29">
        <f t="shared" si="0"/>
        <v>11.199999999999818</v>
      </c>
      <c r="F6" s="31">
        <v>2279.1999999999998</v>
      </c>
      <c r="G6" s="29">
        <v>2277.29</v>
      </c>
      <c r="H6" s="29">
        <f t="shared" si="1"/>
        <v>2277.29</v>
      </c>
      <c r="I6" s="30">
        <v>2277.29</v>
      </c>
      <c r="J6" s="31">
        <v>2277.29</v>
      </c>
      <c r="K6" s="30">
        <f t="shared" si="2"/>
        <v>1.9099999999998545</v>
      </c>
      <c r="L6" s="30">
        <f t="shared" si="3"/>
        <v>1.9099999999998545</v>
      </c>
      <c r="M6" s="30">
        <f t="shared" si="4"/>
        <v>0</v>
      </c>
      <c r="N6" s="24">
        <f t="shared" si="5"/>
        <v>99.916198666198682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3.1" customHeight="1" x14ac:dyDescent="0.2">
      <c r="A7" s="13">
        <v>510408</v>
      </c>
      <c r="B7" s="11" t="s">
        <v>14</v>
      </c>
      <c r="C7" s="14" t="s">
        <v>47</v>
      </c>
      <c r="D7" s="31">
        <v>9417.66</v>
      </c>
      <c r="E7" s="29">
        <f t="shared" si="0"/>
        <v>1.5</v>
      </c>
      <c r="F7" s="31">
        <v>9419.16</v>
      </c>
      <c r="G7" s="29">
        <v>8977.93</v>
      </c>
      <c r="H7" s="29">
        <f t="shared" si="1"/>
        <v>8977.93</v>
      </c>
      <c r="I7" s="30">
        <v>8977.93</v>
      </c>
      <c r="J7" s="31">
        <v>8977.93</v>
      </c>
      <c r="K7" s="30">
        <f t="shared" si="2"/>
        <v>441.22999999999956</v>
      </c>
      <c r="L7" s="30">
        <f t="shared" si="3"/>
        <v>441.22999999999956</v>
      </c>
      <c r="M7" s="30">
        <f t="shared" si="4"/>
        <v>0</v>
      </c>
      <c r="N7" s="24">
        <f t="shared" si="5"/>
        <v>95.315612007864829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54" customFormat="1" ht="23.1" customHeight="1" x14ac:dyDescent="0.2">
      <c r="A8" s="46">
        <v>510507</v>
      </c>
      <c r="B8" s="47" t="s">
        <v>14</v>
      </c>
      <c r="C8" s="48" t="s">
        <v>169</v>
      </c>
      <c r="D8" s="49">
        <v>0</v>
      </c>
      <c r="E8" s="50">
        <f t="shared" si="0"/>
        <v>8918.2000000000007</v>
      </c>
      <c r="F8" s="49">
        <v>8918.2000000000007</v>
      </c>
      <c r="G8" s="50">
        <v>8283.2000000000007</v>
      </c>
      <c r="H8" s="50">
        <f t="shared" si="1"/>
        <v>8283.2000000000007</v>
      </c>
      <c r="I8" s="51">
        <v>8283.2000000000007</v>
      </c>
      <c r="J8" s="49">
        <v>5897.95</v>
      </c>
      <c r="K8" s="51">
        <f t="shared" si="2"/>
        <v>635</v>
      </c>
      <c r="L8" s="51">
        <f t="shared" si="3"/>
        <v>635</v>
      </c>
      <c r="M8" s="51">
        <f t="shared" si="4"/>
        <v>2385.2500000000009</v>
      </c>
      <c r="N8" s="52">
        <f t="shared" si="5"/>
        <v>92.879729093314793</v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23.1" customHeight="1" x14ac:dyDescent="0.2">
      <c r="A9" s="13">
        <v>510509</v>
      </c>
      <c r="B9" s="11" t="s">
        <v>14</v>
      </c>
      <c r="C9" s="14" t="s">
        <v>48</v>
      </c>
      <c r="D9" s="31">
        <v>16360.04</v>
      </c>
      <c r="E9" s="29">
        <f t="shared" si="0"/>
        <v>0</v>
      </c>
      <c r="F9" s="31">
        <v>16360.04</v>
      </c>
      <c r="G9" s="29">
        <v>12788.65</v>
      </c>
      <c r="H9" s="29">
        <f t="shared" si="1"/>
        <v>12788.65</v>
      </c>
      <c r="I9" s="30">
        <v>12788.65</v>
      </c>
      <c r="J9" s="31">
        <v>12708.29</v>
      </c>
      <c r="K9" s="30">
        <f t="shared" si="2"/>
        <v>3571.3900000000012</v>
      </c>
      <c r="L9" s="30">
        <f t="shared" si="3"/>
        <v>3571.3900000000012</v>
      </c>
      <c r="M9" s="30">
        <f t="shared" si="4"/>
        <v>80.359999999998763</v>
      </c>
      <c r="N9" s="24">
        <f t="shared" si="5"/>
        <v>78.170041149043641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3.1" customHeight="1" x14ac:dyDescent="0.2">
      <c r="A10" s="13">
        <v>510510</v>
      </c>
      <c r="B10" s="11" t="s">
        <v>14</v>
      </c>
      <c r="C10" s="14" t="s">
        <v>49</v>
      </c>
      <c r="D10" s="31">
        <v>158483</v>
      </c>
      <c r="E10" s="29">
        <f t="shared" si="0"/>
        <v>-29872.660000000003</v>
      </c>
      <c r="F10" s="31">
        <v>128610.34</v>
      </c>
      <c r="G10" s="29">
        <v>86178.95</v>
      </c>
      <c r="H10" s="29">
        <f t="shared" si="1"/>
        <v>86178.95</v>
      </c>
      <c r="I10" s="30">
        <v>86178.95</v>
      </c>
      <c r="J10" s="31">
        <v>83730.95</v>
      </c>
      <c r="K10" s="30">
        <f t="shared" si="2"/>
        <v>42431.39</v>
      </c>
      <c r="L10" s="30">
        <f t="shared" si="3"/>
        <v>42431.39</v>
      </c>
      <c r="M10" s="30">
        <f t="shared" si="4"/>
        <v>2448</v>
      </c>
      <c r="N10" s="24">
        <f t="shared" si="5"/>
        <v>67.007792686031308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3.1" customHeight="1" x14ac:dyDescent="0.2">
      <c r="A11" s="13">
        <v>510512</v>
      </c>
      <c r="B11" s="11" t="s">
        <v>14</v>
      </c>
      <c r="C11" s="13" t="s">
        <v>50</v>
      </c>
      <c r="D11" s="31">
        <v>44516</v>
      </c>
      <c r="E11" s="29">
        <f t="shared" si="0"/>
        <v>-10834.36</v>
      </c>
      <c r="F11" s="31">
        <v>33681.64</v>
      </c>
      <c r="G11" s="29">
        <v>20608.259999999998</v>
      </c>
      <c r="H11" s="29">
        <f t="shared" si="1"/>
        <v>20608.259999999998</v>
      </c>
      <c r="I11" s="30">
        <v>20608.259999999998</v>
      </c>
      <c r="J11" s="31">
        <v>20608.259999999998</v>
      </c>
      <c r="K11" s="30">
        <f t="shared" si="2"/>
        <v>13073.380000000001</v>
      </c>
      <c r="L11" s="30">
        <f t="shared" si="3"/>
        <v>13073.380000000001</v>
      </c>
      <c r="M11" s="30">
        <f t="shared" si="4"/>
        <v>0</v>
      </c>
      <c r="N11" s="24">
        <f t="shared" si="5"/>
        <v>61.1854410889731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3.1" customHeight="1" x14ac:dyDescent="0.2">
      <c r="A12" s="13">
        <v>510601</v>
      </c>
      <c r="B12" s="11" t="s">
        <v>14</v>
      </c>
      <c r="C12" s="13" t="s">
        <v>51</v>
      </c>
      <c r="D12" s="31">
        <v>103040.29</v>
      </c>
      <c r="E12" s="29">
        <f t="shared" si="0"/>
        <v>397.32000000000698</v>
      </c>
      <c r="F12" s="31">
        <v>103437.61</v>
      </c>
      <c r="G12" s="29">
        <v>96607.94</v>
      </c>
      <c r="H12" s="29">
        <f t="shared" si="1"/>
        <v>96607.94</v>
      </c>
      <c r="I12" s="30">
        <v>96607.94</v>
      </c>
      <c r="J12" s="31">
        <v>96607.93</v>
      </c>
      <c r="K12" s="30">
        <f t="shared" si="2"/>
        <v>6829.6699999999983</v>
      </c>
      <c r="L12" s="30">
        <f t="shared" si="3"/>
        <v>6829.6699999999983</v>
      </c>
      <c r="M12" s="30">
        <f t="shared" si="4"/>
        <v>1.0000000009313226E-2</v>
      </c>
      <c r="N12" s="24">
        <f t="shared" si="5"/>
        <v>93.397304906793579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3.1" customHeight="1" x14ac:dyDescent="0.2">
      <c r="A13" s="13">
        <v>510602</v>
      </c>
      <c r="B13" s="11" t="s">
        <v>14</v>
      </c>
      <c r="C13" s="13" t="s">
        <v>52</v>
      </c>
      <c r="D13" s="31">
        <v>72676.41</v>
      </c>
      <c r="E13" s="29">
        <f t="shared" si="0"/>
        <v>-20</v>
      </c>
      <c r="F13" s="31">
        <v>72656.41</v>
      </c>
      <c r="G13" s="29">
        <v>60083.55</v>
      </c>
      <c r="H13" s="29">
        <f t="shared" si="1"/>
        <v>60083.55</v>
      </c>
      <c r="I13" s="30">
        <v>60083.55</v>
      </c>
      <c r="J13" s="31">
        <v>60076.86</v>
      </c>
      <c r="K13" s="30">
        <f t="shared" si="2"/>
        <v>12572.86</v>
      </c>
      <c r="L13" s="30">
        <f t="shared" si="3"/>
        <v>12572.86</v>
      </c>
      <c r="M13" s="30">
        <f t="shared" si="4"/>
        <v>6.6900000000023283</v>
      </c>
      <c r="N13" s="24">
        <f t="shared" si="5"/>
        <v>82.6954566018332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3.1" customHeight="1" x14ac:dyDescent="0.2">
      <c r="A14" s="13">
        <v>510606</v>
      </c>
      <c r="B14" s="11" t="s">
        <v>14</v>
      </c>
      <c r="C14" s="14" t="s">
        <v>53</v>
      </c>
      <c r="D14" s="31">
        <v>98932.85</v>
      </c>
      <c r="E14" s="29">
        <f t="shared" si="0"/>
        <v>2270.3499999999913</v>
      </c>
      <c r="F14" s="31">
        <v>101203.2</v>
      </c>
      <c r="G14" s="29">
        <v>101203.2</v>
      </c>
      <c r="H14" s="29">
        <f t="shared" si="1"/>
        <v>101203.2</v>
      </c>
      <c r="I14" s="30">
        <v>101203.2</v>
      </c>
      <c r="J14" s="31">
        <v>101203.2</v>
      </c>
      <c r="K14" s="30">
        <f t="shared" si="2"/>
        <v>0</v>
      </c>
      <c r="L14" s="30">
        <f t="shared" si="3"/>
        <v>0</v>
      </c>
      <c r="M14" s="30">
        <f t="shared" si="4"/>
        <v>0</v>
      </c>
      <c r="N14" s="24">
        <f t="shared" si="5"/>
        <v>100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3.1" customHeight="1" x14ac:dyDescent="0.2">
      <c r="A15" s="13">
        <v>510704</v>
      </c>
      <c r="B15" s="11" t="s">
        <v>14</v>
      </c>
      <c r="C15" s="14" t="s">
        <v>164</v>
      </c>
      <c r="D15" s="31">
        <v>0</v>
      </c>
      <c r="E15" s="29">
        <f t="shared" si="0"/>
        <v>8384.8700000000008</v>
      </c>
      <c r="F15" s="31">
        <v>8384.8700000000008</v>
      </c>
      <c r="G15" s="29">
        <v>8384.8700000000008</v>
      </c>
      <c r="H15" s="29">
        <f t="shared" si="1"/>
        <v>8384.8700000000008</v>
      </c>
      <c r="I15" s="30">
        <v>8384.8700000000008</v>
      </c>
      <c r="J15" s="31">
        <v>4933.04</v>
      </c>
      <c r="K15" s="30">
        <f t="shared" si="2"/>
        <v>0</v>
      </c>
      <c r="L15" s="30">
        <f t="shared" si="3"/>
        <v>0</v>
      </c>
      <c r="M15" s="30">
        <f t="shared" si="4"/>
        <v>3451.8300000000008</v>
      </c>
      <c r="N15" s="24">
        <f t="shared" si="5"/>
        <v>100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3.1" customHeight="1" x14ac:dyDescent="0.2">
      <c r="A16" s="13">
        <v>510707</v>
      </c>
      <c r="B16" s="11" t="s">
        <v>14</v>
      </c>
      <c r="C16" s="14" t="s">
        <v>54</v>
      </c>
      <c r="D16" s="31">
        <v>165</v>
      </c>
      <c r="E16" s="29">
        <f t="shared" si="0"/>
        <v>2745.91</v>
      </c>
      <c r="F16" s="31">
        <v>2910.91</v>
      </c>
      <c r="G16" s="29">
        <v>2903.87</v>
      </c>
      <c r="H16" s="29">
        <f t="shared" si="1"/>
        <v>2903.87</v>
      </c>
      <c r="I16" s="30">
        <v>2903.87</v>
      </c>
      <c r="J16" s="31">
        <v>2093.14</v>
      </c>
      <c r="K16" s="30">
        <f t="shared" si="2"/>
        <v>7.0399999999999636</v>
      </c>
      <c r="L16" s="30">
        <f t="shared" si="3"/>
        <v>7.0399999999999636</v>
      </c>
      <c r="M16" s="30">
        <f t="shared" si="4"/>
        <v>810.73</v>
      </c>
      <c r="N16" s="24">
        <f t="shared" si="5"/>
        <v>99.758151231058335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3.1" customHeight="1" x14ac:dyDescent="0.2">
      <c r="A17" s="13">
        <v>510711</v>
      </c>
      <c r="B17" s="11" t="s">
        <v>14</v>
      </c>
      <c r="C17" s="14" t="s">
        <v>55</v>
      </c>
      <c r="D17" s="31">
        <v>98000</v>
      </c>
      <c r="E17" s="29">
        <f t="shared" si="0"/>
        <v>29000</v>
      </c>
      <c r="F17" s="31">
        <v>127000</v>
      </c>
      <c r="G17" s="29">
        <v>121000</v>
      </c>
      <c r="H17" s="29">
        <f t="shared" si="1"/>
        <v>121000</v>
      </c>
      <c r="I17" s="30">
        <v>121000</v>
      </c>
      <c r="J17" s="31">
        <v>121000</v>
      </c>
      <c r="K17" s="30">
        <f t="shared" si="2"/>
        <v>6000</v>
      </c>
      <c r="L17" s="30">
        <f t="shared" si="3"/>
        <v>6000</v>
      </c>
      <c r="M17" s="30">
        <f t="shared" si="4"/>
        <v>0</v>
      </c>
      <c r="N17" s="24">
        <f t="shared" si="5"/>
        <v>95.275590551181097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3.1" customHeight="1" x14ac:dyDescent="0.2">
      <c r="A18" s="13">
        <v>530104</v>
      </c>
      <c r="B18" s="12" t="s">
        <v>126</v>
      </c>
      <c r="C18" s="13" t="s">
        <v>56</v>
      </c>
      <c r="D18" s="31">
        <v>8500</v>
      </c>
      <c r="E18" s="29">
        <f t="shared" si="0"/>
        <v>2500</v>
      </c>
      <c r="F18" s="31">
        <v>11000</v>
      </c>
      <c r="G18" s="29">
        <v>10047.1</v>
      </c>
      <c r="H18" s="29">
        <f t="shared" si="1"/>
        <v>10047.1</v>
      </c>
      <c r="I18" s="30">
        <v>10047.1</v>
      </c>
      <c r="J18" s="30">
        <v>10047.1</v>
      </c>
      <c r="K18" s="30">
        <f t="shared" si="2"/>
        <v>952.89999999999964</v>
      </c>
      <c r="L18" s="30">
        <f t="shared" si="3"/>
        <v>952.89999999999964</v>
      </c>
      <c r="M18" s="30">
        <f t="shared" si="4"/>
        <v>0</v>
      </c>
      <c r="N18" s="24">
        <f t="shared" si="5"/>
        <v>91.337272727272733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3.1" customHeight="1" x14ac:dyDescent="0.2">
      <c r="A19" s="13">
        <v>530105</v>
      </c>
      <c r="B19" s="12" t="s">
        <v>126</v>
      </c>
      <c r="C19" s="13" t="s">
        <v>57</v>
      </c>
      <c r="D19" s="31">
        <v>24600</v>
      </c>
      <c r="E19" s="29">
        <f t="shared" si="0"/>
        <v>0</v>
      </c>
      <c r="F19" s="31">
        <v>24600</v>
      </c>
      <c r="G19" s="29">
        <v>22898.34</v>
      </c>
      <c r="H19" s="29">
        <f t="shared" si="1"/>
        <v>22898.34</v>
      </c>
      <c r="I19" s="30">
        <v>22898.34</v>
      </c>
      <c r="J19" s="31">
        <v>19260.84</v>
      </c>
      <c r="K19" s="30">
        <f t="shared" si="2"/>
        <v>1701.6599999999999</v>
      </c>
      <c r="L19" s="30">
        <f t="shared" si="3"/>
        <v>1701.6599999999999</v>
      </c>
      <c r="M19" s="30">
        <f t="shared" si="4"/>
        <v>3637.5</v>
      </c>
      <c r="N19" s="24">
        <f t="shared" si="5"/>
        <v>93.082682926829278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3.1" customHeight="1" x14ac:dyDescent="0.2">
      <c r="A20" s="13">
        <v>530106</v>
      </c>
      <c r="B20" s="12" t="s">
        <v>126</v>
      </c>
      <c r="C20" s="13" t="s">
        <v>58</v>
      </c>
      <c r="D20" s="31">
        <v>300</v>
      </c>
      <c r="E20" s="29">
        <f t="shared" si="0"/>
        <v>0</v>
      </c>
      <c r="F20" s="31">
        <v>300</v>
      </c>
      <c r="G20" s="29">
        <v>49.51</v>
      </c>
      <c r="H20" s="29">
        <f t="shared" si="1"/>
        <v>49.51</v>
      </c>
      <c r="I20" s="30">
        <v>49.51</v>
      </c>
      <c r="J20" s="31">
        <v>49.51</v>
      </c>
      <c r="K20" s="30">
        <f t="shared" si="2"/>
        <v>250.49</v>
      </c>
      <c r="L20" s="30">
        <f t="shared" si="3"/>
        <v>250.49</v>
      </c>
      <c r="M20" s="30">
        <f t="shared" si="4"/>
        <v>0</v>
      </c>
      <c r="N20" s="24">
        <f t="shared" si="5"/>
        <v>16.503333333333334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3.1" customHeight="1" x14ac:dyDescent="0.2">
      <c r="A21" s="13">
        <v>530201</v>
      </c>
      <c r="B21" s="13" t="s">
        <v>139</v>
      </c>
      <c r="C21" s="13" t="s">
        <v>59</v>
      </c>
      <c r="D21" s="31">
        <v>400</v>
      </c>
      <c r="E21" s="29">
        <f t="shared" si="0"/>
        <v>0</v>
      </c>
      <c r="F21" s="31">
        <v>400</v>
      </c>
      <c r="G21" s="29">
        <v>0</v>
      </c>
      <c r="H21" s="29">
        <f t="shared" si="1"/>
        <v>0</v>
      </c>
      <c r="I21" s="30">
        <v>0</v>
      </c>
      <c r="J21" s="31">
        <v>0</v>
      </c>
      <c r="K21" s="30">
        <f t="shared" si="2"/>
        <v>400</v>
      </c>
      <c r="L21" s="30">
        <f t="shared" si="3"/>
        <v>400</v>
      </c>
      <c r="M21" s="30">
        <f t="shared" si="4"/>
        <v>0</v>
      </c>
      <c r="N21" s="24">
        <f t="shared" si="5"/>
        <v>0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3.1" customHeight="1" x14ac:dyDescent="0.2">
      <c r="A22" s="13">
        <v>530202</v>
      </c>
      <c r="B22" s="13" t="s">
        <v>139</v>
      </c>
      <c r="C22" s="13" t="s">
        <v>60</v>
      </c>
      <c r="D22" s="31">
        <v>200</v>
      </c>
      <c r="E22" s="29">
        <f t="shared" si="0"/>
        <v>0</v>
      </c>
      <c r="F22" s="31">
        <v>200</v>
      </c>
      <c r="G22" s="29">
        <v>0</v>
      </c>
      <c r="H22" s="29">
        <f t="shared" si="1"/>
        <v>0</v>
      </c>
      <c r="I22" s="30">
        <v>0</v>
      </c>
      <c r="J22" s="31">
        <v>0</v>
      </c>
      <c r="K22" s="30">
        <f t="shared" si="2"/>
        <v>200</v>
      </c>
      <c r="L22" s="30">
        <f t="shared" si="3"/>
        <v>200</v>
      </c>
      <c r="M22" s="30">
        <f t="shared" si="4"/>
        <v>0</v>
      </c>
      <c r="N22" s="24">
        <f t="shared" si="5"/>
        <v>0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3.1" customHeight="1" x14ac:dyDescent="0.2">
      <c r="A23" s="13">
        <v>5302.04</v>
      </c>
      <c r="B23" s="13" t="s">
        <v>139</v>
      </c>
      <c r="C23" s="14" t="s">
        <v>125</v>
      </c>
      <c r="D23" s="31">
        <v>3135</v>
      </c>
      <c r="E23" s="29">
        <f t="shared" si="0"/>
        <v>-1185</v>
      </c>
      <c r="F23" s="31">
        <v>1950</v>
      </c>
      <c r="G23" s="29">
        <v>782.51</v>
      </c>
      <c r="H23" s="29">
        <f>+G23</f>
        <v>782.51</v>
      </c>
      <c r="I23" s="30">
        <v>782.51</v>
      </c>
      <c r="J23" s="31">
        <v>782.51</v>
      </c>
      <c r="K23" s="30">
        <f t="shared" si="2"/>
        <v>1167.49</v>
      </c>
      <c r="L23" s="30">
        <f t="shared" si="3"/>
        <v>1167.49</v>
      </c>
      <c r="M23" s="30">
        <f t="shared" si="4"/>
        <v>0</v>
      </c>
      <c r="N23" s="24">
        <f t="shared" si="5"/>
        <v>40.128717948717949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3.1" customHeight="1" x14ac:dyDescent="0.2">
      <c r="A24" s="13">
        <v>5302.05</v>
      </c>
      <c r="B24" s="13" t="s">
        <v>139</v>
      </c>
      <c r="C24" s="14" t="s">
        <v>95</v>
      </c>
      <c r="D24" s="31">
        <v>350</v>
      </c>
      <c r="E24" s="29">
        <f t="shared" si="0"/>
        <v>0</v>
      </c>
      <c r="F24" s="31">
        <v>350</v>
      </c>
      <c r="G24" s="29">
        <v>0</v>
      </c>
      <c r="H24" s="29">
        <f t="shared" si="1"/>
        <v>0</v>
      </c>
      <c r="I24" s="30">
        <v>0</v>
      </c>
      <c r="J24" s="31">
        <v>0</v>
      </c>
      <c r="K24" s="30">
        <f t="shared" si="2"/>
        <v>350</v>
      </c>
      <c r="L24" s="30">
        <f t="shared" si="3"/>
        <v>350</v>
      </c>
      <c r="M24" s="30">
        <f t="shared" si="4"/>
        <v>0</v>
      </c>
      <c r="N24" s="24">
        <f t="shared" si="5"/>
        <v>0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3.1" customHeight="1" x14ac:dyDescent="0.2">
      <c r="A25" s="13">
        <v>530207</v>
      </c>
      <c r="B25" s="13" t="s">
        <v>139</v>
      </c>
      <c r="C25" s="14" t="s">
        <v>96</v>
      </c>
      <c r="D25" s="31">
        <v>25630</v>
      </c>
      <c r="E25" s="29">
        <f t="shared" si="0"/>
        <v>-4000</v>
      </c>
      <c r="F25" s="31">
        <v>21630</v>
      </c>
      <c r="G25" s="29">
        <v>17832</v>
      </c>
      <c r="H25" s="29">
        <f t="shared" si="1"/>
        <v>17832</v>
      </c>
      <c r="I25" s="30">
        <v>17832</v>
      </c>
      <c r="J25" s="31">
        <v>14053.48</v>
      </c>
      <c r="K25" s="30">
        <f t="shared" si="2"/>
        <v>3798</v>
      </c>
      <c r="L25" s="30">
        <f t="shared" si="3"/>
        <v>3798</v>
      </c>
      <c r="M25" s="30">
        <f t="shared" si="4"/>
        <v>3778.5200000000004</v>
      </c>
      <c r="N25" s="24">
        <f t="shared" si="5"/>
        <v>82.441054091539527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3.1" customHeight="1" x14ac:dyDescent="0.2">
      <c r="A26" s="13">
        <v>530222</v>
      </c>
      <c r="B26" s="13" t="s">
        <v>139</v>
      </c>
      <c r="C26" s="14" t="s">
        <v>62</v>
      </c>
      <c r="D26" s="31">
        <v>6000</v>
      </c>
      <c r="E26" s="29">
        <f t="shared" si="0"/>
        <v>500</v>
      </c>
      <c r="F26" s="31">
        <v>6500</v>
      </c>
      <c r="G26" s="29">
        <v>6500</v>
      </c>
      <c r="H26" s="29">
        <f t="shared" si="1"/>
        <v>6500</v>
      </c>
      <c r="I26" s="30">
        <v>6500</v>
      </c>
      <c r="J26" s="31">
        <v>6500</v>
      </c>
      <c r="K26" s="30">
        <f t="shared" si="2"/>
        <v>0</v>
      </c>
      <c r="L26" s="30">
        <f t="shared" si="3"/>
        <v>0</v>
      </c>
      <c r="M26" s="30">
        <f t="shared" si="4"/>
        <v>0</v>
      </c>
      <c r="N26" s="24">
        <f t="shared" si="5"/>
        <v>100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3.1" customHeight="1" x14ac:dyDescent="0.2">
      <c r="A27" s="13">
        <v>530230</v>
      </c>
      <c r="B27" s="13" t="s">
        <v>139</v>
      </c>
      <c r="C27" s="14" t="s">
        <v>63</v>
      </c>
      <c r="D27" s="31">
        <v>6000</v>
      </c>
      <c r="E27" s="29">
        <f t="shared" si="0"/>
        <v>-6000</v>
      </c>
      <c r="F27" s="31">
        <v>0</v>
      </c>
      <c r="G27" s="29">
        <v>0</v>
      </c>
      <c r="H27" s="29">
        <f t="shared" si="1"/>
        <v>0</v>
      </c>
      <c r="I27" s="30">
        <v>0</v>
      </c>
      <c r="J27" s="31">
        <v>0</v>
      </c>
      <c r="K27" s="30">
        <f t="shared" si="2"/>
        <v>0</v>
      </c>
      <c r="L27" s="30">
        <f t="shared" si="3"/>
        <v>0</v>
      </c>
      <c r="M27" s="30">
        <f t="shared" si="4"/>
        <v>0</v>
      </c>
      <c r="N27" s="24" t="e">
        <f t="shared" si="5"/>
        <v>#DIV/0!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3.1" customHeight="1" x14ac:dyDescent="0.2">
      <c r="A28" s="13">
        <v>530301</v>
      </c>
      <c r="B28" s="12" t="s">
        <v>140</v>
      </c>
      <c r="C28" s="13" t="s">
        <v>64</v>
      </c>
      <c r="D28" s="31">
        <v>1400</v>
      </c>
      <c r="E28" s="29">
        <f t="shared" si="0"/>
        <v>1900</v>
      </c>
      <c r="F28" s="31">
        <v>3300</v>
      </c>
      <c r="G28" s="29">
        <v>1536.28</v>
      </c>
      <c r="H28" s="29">
        <f t="shared" si="1"/>
        <v>1536.28</v>
      </c>
      <c r="I28" s="30">
        <v>1536.28</v>
      </c>
      <c r="J28" s="31">
        <v>1536.28</v>
      </c>
      <c r="K28" s="30">
        <f t="shared" si="2"/>
        <v>1763.72</v>
      </c>
      <c r="L28" s="30">
        <f t="shared" si="3"/>
        <v>1763.72</v>
      </c>
      <c r="M28" s="30">
        <f t="shared" si="4"/>
        <v>0</v>
      </c>
      <c r="N28" s="24">
        <f t="shared" si="5"/>
        <v>46.553939393939395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3.1" customHeight="1" x14ac:dyDescent="0.2">
      <c r="A29" s="13">
        <v>530303</v>
      </c>
      <c r="B29" s="12" t="s">
        <v>140</v>
      </c>
      <c r="C29" s="14" t="s">
        <v>65</v>
      </c>
      <c r="D29" s="31">
        <v>1950</v>
      </c>
      <c r="E29" s="29">
        <f t="shared" si="0"/>
        <v>200</v>
      </c>
      <c r="F29" s="31">
        <v>2150</v>
      </c>
      <c r="G29" s="29">
        <v>744.17</v>
      </c>
      <c r="H29" s="29">
        <f t="shared" si="1"/>
        <v>744.17</v>
      </c>
      <c r="I29" s="30">
        <v>744.17</v>
      </c>
      <c r="J29" s="31">
        <v>744.17</v>
      </c>
      <c r="K29" s="30">
        <f t="shared" si="2"/>
        <v>1405.83</v>
      </c>
      <c r="L29" s="30">
        <f t="shared" si="3"/>
        <v>1405.83</v>
      </c>
      <c r="M29" s="30">
        <f t="shared" si="4"/>
        <v>0</v>
      </c>
      <c r="N29" s="24">
        <f t="shared" si="5"/>
        <v>34.612558139534883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3.1" customHeight="1" x14ac:dyDescent="0.2">
      <c r="A30" s="13">
        <v>530404</v>
      </c>
      <c r="B30" s="12" t="s">
        <v>155</v>
      </c>
      <c r="C30" s="14" t="s">
        <v>66</v>
      </c>
      <c r="D30" s="31">
        <v>3100</v>
      </c>
      <c r="E30" s="29">
        <f t="shared" si="0"/>
        <v>0</v>
      </c>
      <c r="F30" s="31">
        <v>3100</v>
      </c>
      <c r="G30" s="29">
        <v>650.67999999999995</v>
      </c>
      <c r="H30" s="29">
        <f t="shared" si="1"/>
        <v>650.67999999999995</v>
      </c>
      <c r="I30" s="30">
        <v>650.67999999999995</v>
      </c>
      <c r="J30" s="31">
        <v>650.67999999999995</v>
      </c>
      <c r="K30" s="30">
        <f t="shared" si="2"/>
        <v>2449.3200000000002</v>
      </c>
      <c r="L30" s="30">
        <f t="shared" si="3"/>
        <v>2449.3200000000002</v>
      </c>
      <c r="M30" s="30">
        <f t="shared" si="4"/>
        <v>0</v>
      </c>
      <c r="N30" s="24">
        <f t="shared" si="5"/>
        <v>20.989677419354837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3.1" customHeight="1" x14ac:dyDescent="0.2">
      <c r="A31" s="13">
        <v>530405</v>
      </c>
      <c r="B31" s="12" t="s">
        <v>155</v>
      </c>
      <c r="C31" s="14" t="s">
        <v>67</v>
      </c>
      <c r="D31" s="31">
        <v>100</v>
      </c>
      <c r="E31" s="29">
        <f t="shared" si="0"/>
        <v>0</v>
      </c>
      <c r="F31" s="31">
        <v>100</v>
      </c>
      <c r="G31" s="29">
        <v>0</v>
      </c>
      <c r="H31" s="29">
        <f t="shared" si="1"/>
        <v>0</v>
      </c>
      <c r="I31" s="30">
        <v>0</v>
      </c>
      <c r="J31" s="31">
        <v>0</v>
      </c>
      <c r="K31" s="30">
        <f t="shared" si="2"/>
        <v>100</v>
      </c>
      <c r="L31" s="30">
        <f t="shared" si="3"/>
        <v>100</v>
      </c>
      <c r="M31" s="30">
        <f t="shared" si="4"/>
        <v>0</v>
      </c>
      <c r="N31" s="24">
        <f t="shared" si="5"/>
        <v>0</v>
      </c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3.1" customHeight="1" x14ac:dyDescent="0.2">
      <c r="A32" s="13">
        <v>530612</v>
      </c>
      <c r="B32" s="12" t="s">
        <v>156</v>
      </c>
      <c r="C32" s="14" t="s">
        <v>69</v>
      </c>
      <c r="D32" s="31">
        <v>2000</v>
      </c>
      <c r="E32" s="29">
        <f t="shared" si="0"/>
        <v>0</v>
      </c>
      <c r="F32" s="31">
        <v>2000</v>
      </c>
      <c r="G32" s="29">
        <v>0</v>
      </c>
      <c r="H32" s="29">
        <f t="shared" si="1"/>
        <v>0</v>
      </c>
      <c r="I32" s="30">
        <v>0</v>
      </c>
      <c r="J32" s="31">
        <v>0</v>
      </c>
      <c r="K32" s="30">
        <f t="shared" si="2"/>
        <v>2000</v>
      </c>
      <c r="L32" s="30">
        <f t="shared" si="3"/>
        <v>2000</v>
      </c>
      <c r="M32" s="30">
        <f t="shared" si="4"/>
        <v>0</v>
      </c>
      <c r="N32" s="24">
        <f t="shared" si="5"/>
        <v>0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3.1" customHeight="1" x14ac:dyDescent="0.2">
      <c r="A33" s="13">
        <v>530613</v>
      </c>
      <c r="B33" s="12" t="s">
        <v>156</v>
      </c>
      <c r="C33" s="14" t="s">
        <v>70</v>
      </c>
      <c r="D33" s="31">
        <v>1080</v>
      </c>
      <c r="E33" s="29">
        <f t="shared" si="0"/>
        <v>0</v>
      </c>
      <c r="F33" s="31">
        <v>1080</v>
      </c>
      <c r="G33" s="29">
        <v>0</v>
      </c>
      <c r="H33" s="29">
        <f t="shared" si="1"/>
        <v>0</v>
      </c>
      <c r="I33" s="30">
        <v>0</v>
      </c>
      <c r="J33" s="31">
        <v>0</v>
      </c>
      <c r="K33" s="30">
        <f t="shared" si="2"/>
        <v>1080</v>
      </c>
      <c r="L33" s="30">
        <f t="shared" si="3"/>
        <v>1080</v>
      </c>
      <c r="M33" s="30">
        <f t="shared" si="4"/>
        <v>0</v>
      </c>
      <c r="N33" s="24">
        <f t="shared" si="5"/>
        <v>0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3.1" customHeight="1" x14ac:dyDescent="0.2">
      <c r="A34" s="13">
        <v>530701</v>
      </c>
      <c r="B34" s="12" t="s">
        <v>142</v>
      </c>
      <c r="C34" s="14" t="s">
        <v>71</v>
      </c>
      <c r="D34" s="31">
        <v>49800</v>
      </c>
      <c r="E34" s="29">
        <f t="shared" si="0"/>
        <v>3398</v>
      </c>
      <c r="F34" s="31">
        <v>53198</v>
      </c>
      <c r="G34" s="29">
        <v>51061</v>
      </c>
      <c r="H34" s="29">
        <f t="shared" si="1"/>
        <v>51061</v>
      </c>
      <c r="I34" s="30">
        <v>51061</v>
      </c>
      <c r="J34" s="31">
        <v>21148.06</v>
      </c>
      <c r="K34" s="30">
        <f t="shared" si="2"/>
        <v>2137</v>
      </c>
      <c r="L34" s="30">
        <f t="shared" si="3"/>
        <v>2137</v>
      </c>
      <c r="M34" s="30">
        <f t="shared" si="4"/>
        <v>29912.94</v>
      </c>
      <c r="N34" s="24">
        <f t="shared" si="5"/>
        <v>95.982931689161248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3.1" customHeight="1" x14ac:dyDescent="0.2">
      <c r="A35" s="13">
        <v>530702</v>
      </c>
      <c r="B35" s="12" t="s">
        <v>142</v>
      </c>
      <c r="C35" s="14" t="s">
        <v>159</v>
      </c>
      <c r="D35" s="31">
        <v>0</v>
      </c>
      <c r="E35" s="29">
        <f t="shared" si="0"/>
        <v>975</v>
      </c>
      <c r="F35" s="31">
        <v>975</v>
      </c>
      <c r="G35" s="29">
        <v>975</v>
      </c>
      <c r="H35" s="29">
        <f t="shared" si="1"/>
        <v>975</v>
      </c>
      <c r="I35" s="30">
        <v>975</v>
      </c>
      <c r="J35" s="31">
        <v>975</v>
      </c>
      <c r="K35" s="30">
        <f t="shared" si="2"/>
        <v>0</v>
      </c>
      <c r="L35" s="30">
        <f t="shared" si="3"/>
        <v>0</v>
      </c>
      <c r="M35" s="30">
        <f t="shared" si="4"/>
        <v>0</v>
      </c>
      <c r="N35" s="24">
        <f t="shared" si="5"/>
        <v>100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3.1" customHeight="1" x14ac:dyDescent="0.2">
      <c r="A36" s="13">
        <v>530704</v>
      </c>
      <c r="B36" s="12" t="s">
        <v>142</v>
      </c>
      <c r="C36" s="14" t="s">
        <v>72</v>
      </c>
      <c r="D36" s="31">
        <v>11000</v>
      </c>
      <c r="E36" s="29">
        <f t="shared" si="0"/>
        <v>-6500</v>
      </c>
      <c r="F36" s="31">
        <v>4500</v>
      </c>
      <c r="G36" s="29">
        <v>510.2</v>
      </c>
      <c r="H36" s="29">
        <f t="shared" si="1"/>
        <v>510.2</v>
      </c>
      <c r="I36" s="30">
        <v>510.2</v>
      </c>
      <c r="J36" s="31">
        <v>510.2</v>
      </c>
      <c r="K36" s="30">
        <f t="shared" si="2"/>
        <v>3989.8</v>
      </c>
      <c r="L36" s="30">
        <f t="shared" si="3"/>
        <v>3989.8</v>
      </c>
      <c r="M36" s="30">
        <f t="shared" si="4"/>
        <v>0</v>
      </c>
      <c r="N36" s="24">
        <f t="shared" si="5"/>
        <v>11.337777777777777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3.1" customHeight="1" x14ac:dyDescent="0.2">
      <c r="A37" s="13">
        <v>530801</v>
      </c>
      <c r="B37" s="12" t="s">
        <v>143</v>
      </c>
      <c r="C37" s="13" t="s">
        <v>73</v>
      </c>
      <c r="D37" s="31">
        <v>200</v>
      </c>
      <c r="E37" s="29">
        <f t="shared" si="0"/>
        <v>0</v>
      </c>
      <c r="F37" s="31">
        <v>200</v>
      </c>
      <c r="G37" s="29">
        <v>0</v>
      </c>
      <c r="H37" s="29">
        <f t="shared" si="1"/>
        <v>0</v>
      </c>
      <c r="I37" s="30">
        <v>0</v>
      </c>
      <c r="J37" s="31">
        <v>0</v>
      </c>
      <c r="K37" s="30">
        <f t="shared" si="2"/>
        <v>200</v>
      </c>
      <c r="L37" s="30">
        <f t="shared" si="3"/>
        <v>200</v>
      </c>
      <c r="M37" s="30">
        <f t="shared" si="4"/>
        <v>0</v>
      </c>
      <c r="N37" s="24">
        <f t="shared" si="5"/>
        <v>0</v>
      </c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3.1" customHeight="1" x14ac:dyDescent="0.2">
      <c r="A38" s="13">
        <v>530802</v>
      </c>
      <c r="B38" s="12" t="s">
        <v>143</v>
      </c>
      <c r="C38" s="14" t="s">
        <v>74</v>
      </c>
      <c r="D38" s="31">
        <v>16399.77</v>
      </c>
      <c r="E38" s="29">
        <f t="shared" si="0"/>
        <v>0</v>
      </c>
      <c r="F38" s="31">
        <v>16399.77</v>
      </c>
      <c r="G38" s="29">
        <v>13121.11</v>
      </c>
      <c r="H38" s="29">
        <f t="shared" si="1"/>
        <v>13121.11</v>
      </c>
      <c r="I38" s="30">
        <v>13121.11</v>
      </c>
      <c r="J38" s="31">
        <v>9328</v>
      </c>
      <c r="K38" s="30">
        <f t="shared" si="2"/>
        <v>3278.66</v>
      </c>
      <c r="L38" s="30">
        <f t="shared" si="3"/>
        <v>3278.66</v>
      </c>
      <c r="M38" s="30">
        <f t="shared" si="4"/>
        <v>3793.1100000000006</v>
      </c>
      <c r="N38" s="24">
        <f t="shared" si="5"/>
        <v>80.007890354559848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3.1" customHeight="1" x14ac:dyDescent="0.2">
      <c r="A39" s="13">
        <v>530804</v>
      </c>
      <c r="B39" s="12" t="s">
        <v>143</v>
      </c>
      <c r="C39" s="13" t="s">
        <v>75</v>
      </c>
      <c r="D39" s="31">
        <v>3723.88</v>
      </c>
      <c r="E39" s="29">
        <f t="shared" si="0"/>
        <v>0</v>
      </c>
      <c r="F39" s="31">
        <v>3723.88</v>
      </c>
      <c r="G39" s="29">
        <v>543.16</v>
      </c>
      <c r="H39" s="29">
        <f t="shared" si="1"/>
        <v>543.16</v>
      </c>
      <c r="I39" s="30">
        <v>543.16</v>
      </c>
      <c r="J39" s="31">
        <v>543.16</v>
      </c>
      <c r="K39" s="30">
        <f t="shared" si="2"/>
        <v>3180.7200000000003</v>
      </c>
      <c r="L39" s="30">
        <f t="shared" si="3"/>
        <v>3180.7200000000003</v>
      </c>
      <c r="M39" s="30">
        <f t="shared" si="4"/>
        <v>0</v>
      </c>
      <c r="N39" s="24">
        <f t="shared" si="5"/>
        <v>14.585862057853635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3.1" customHeight="1" x14ac:dyDescent="0.2">
      <c r="A40" s="13">
        <v>530805</v>
      </c>
      <c r="B40" s="12" t="s">
        <v>143</v>
      </c>
      <c r="C40" s="13" t="s">
        <v>76</v>
      </c>
      <c r="D40" s="31">
        <v>2691.3</v>
      </c>
      <c r="E40" s="29">
        <f t="shared" si="0"/>
        <v>0</v>
      </c>
      <c r="F40" s="31">
        <v>2691.3</v>
      </c>
      <c r="G40" s="29">
        <v>1786.35</v>
      </c>
      <c r="H40" s="29">
        <f t="shared" si="1"/>
        <v>1786.35</v>
      </c>
      <c r="I40" s="30">
        <v>1786.35</v>
      </c>
      <c r="J40" s="31">
        <v>1786.35</v>
      </c>
      <c r="K40" s="30">
        <f t="shared" si="2"/>
        <v>904.95000000000027</v>
      </c>
      <c r="L40" s="30">
        <f t="shared" si="3"/>
        <v>904.95000000000027</v>
      </c>
      <c r="M40" s="30">
        <f t="shared" si="4"/>
        <v>0</v>
      </c>
      <c r="N40" s="24">
        <f t="shared" si="5"/>
        <v>66.374986066213353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3.1" customHeight="1" x14ac:dyDescent="0.2">
      <c r="A41" s="13">
        <v>530807</v>
      </c>
      <c r="B41" s="12" t="s">
        <v>143</v>
      </c>
      <c r="C41" s="14" t="s">
        <v>77</v>
      </c>
      <c r="D41" s="31">
        <v>10808.8</v>
      </c>
      <c r="E41" s="29">
        <f t="shared" si="0"/>
        <v>2102</v>
      </c>
      <c r="F41" s="31">
        <v>12910.8</v>
      </c>
      <c r="G41" s="29">
        <v>11922.96</v>
      </c>
      <c r="H41" s="29">
        <f t="shared" si="1"/>
        <v>11922.96</v>
      </c>
      <c r="I41" s="30">
        <v>11922.96</v>
      </c>
      <c r="J41" s="30">
        <v>11441.27</v>
      </c>
      <c r="K41" s="30">
        <f t="shared" si="2"/>
        <v>987.84000000000015</v>
      </c>
      <c r="L41" s="30">
        <f t="shared" si="3"/>
        <v>987.84000000000015</v>
      </c>
      <c r="M41" s="30">
        <f t="shared" si="4"/>
        <v>481.68999999999869</v>
      </c>
      <c r="N41" s="24">
        <f t="shared" si="5"/>
        <v>92.348731294729987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s="45" customFormat="1" ht="23.1" customHeight="1" x14ac:dyDescent="0.2">
      <c r="A42" s="37">
        <v>530811</v>
      </c>
      <c r="B42" s="38" t="s">
        <v>143</v>
      </c>
      <c r="C42" s="39" t="s">
        <v>151</v>
      </c>
      <c r="D42" s="40">
        <v>10300</v>
      </c>
      <c r="E42" s="41">
        <f t="shared" si="0"/>
        <v>-9000</v>
      </c>
      <c r="F42" s="40">
        <v>1300</v>
      </c>
      <c r="G42" s="41">
        <v>884.01</v>
      </c>
      <c r="H42" s="41">
        <f t="shared" si="1"/>
        <v>884.01</v>
      </c>
      <c r="I42" s="42">
        <v>884.01</v>
      </c>
      <c r="J42" s="42">
        <v>884.01</v>
      </c>
      <c r="K42" s="30">
        <f t="shared" si="2"/>
        <v>415.99</v>
      </c>
      <c r="L42" s="42">
        <f t="shared" si="3"/>
        <v>415.99</v>
      </c>
      <c r="M42" s="42">
        <f t="shared" si="4"/>
        <v>0</v>
      </c>
      <c r="N42" s="43">
        <f t="shared" si="5"/>
        <v>68.000769230769237</v>
      </c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s="45" customFormat="1" ht="23.1" customHeight="1" x14ac:dyDescent="0.2">
      <c r="A43" s="13">
        <v>531403</v>
      </c>
      <c r="B43" s="12" t="s">
        <v>144</v>
      </c>
      <c r="C43" s="39" t="s">
        <v>170</v>
      </c>
      <c r="D43" s="40">
        <v>0</v>
      </c>
      <c r="E43" s="41">
        <f t="shared" si="0"/>
        <v>3780</v>
      </c>
      <c r="F43" s="40">
        <v>3780</v>
      </c>
      <c r="G43" s="41">
        <v>3778</v>
      </c>
      <c r="H43" s="41">
        <f t="shared" si="1"/>
        <v>3778</v>
      </c>
      <c r="I43" s="42">
        <v>3778</v>
      </c>
      <c r="J43" s="42">
        <v>3778</v>
      </c>
      <c r="K43" s="30">
        <f t="shared" si="2"/>
        <v>2</v>
      </c>
      <c r="L43" s="42">
        <f t="shared" si="3"/>
        <v>2</v>
      </c>
      <c r="M43" s="42">
        <f t="shared" si="4"/>
        <v>0</v>
      </c>
      <c r="N43" s="43">
        <f t="shared" si="5"/>
        <v>99.94708994708995</v>
      </c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23.1" customHeight="1" x14ac:dyDescent="0.2">
      <c r="A44" s="13">
        <v>531404</v>
      </c>
      <c r="B44" s="12" t="s">
        <v>144</v>
      </c>
      <c r="C44" s="13" t="s">
        <v>78</v>
      </c>
      <c r="D44" s="31">
        <v>150</v>
      </c>
      <c r="E44" s="29">
        <f t="shared" si="0"/>
        <v>0</v>
      </c>
      <c r="F44" s="31">
        <v>150</v>
      </c>
      <c r="G44" s="29">
        <v>0</v>
      </c>
      <c r="H44" s="29">
        <f t="shared" si="1"/>
        <v>0</v>
      </c>
      <c r="I44" s="30">
        <v>0</v>
      </c>
      <c r="J44" s="31">
        <v>0</v>
      </c>
      <c r="K44" s="30">
        <f t="shared" si="2"/>
        <v>150</v>
      </c>
      <c r="L44" s="30">
        <f t="shared" si="3"/>
        <v>150</v>
      </c>
      <c r="M44" s="30">
        <f t="shared" si="4"/>
        <v>0</v>
      </c>
      <c r="N44" s="24">
        <f t="shared" si="5"/>
        <v>0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3.1" customHeight="1" x14ac:dyDescent="0.2">
      <c r="A45" s="13">
        <v>531406</v>
      </c>
      <c r="B45" s="12" t="s">
        <v>144</v>
      </c>
      <c r="C45" s="13" t="s">
        <v>79</v>
      </c>
      <c r="D45" s="31">
        <v>177</v>
      </c>
      <c r="E45" s="29">
        <f t="shared" si="0"/>
        <v>0</v>
      </c>
      <c r="F45" s="31">
        <v>177</v>
      </c>
      <c r="G45" s="29">
        <v>0</v>
      </c>
      <c r="H45" s="29">
        <f t="shared" si="1"/>
        <v>0</v>
      </c>
      <c r="I45" s="30">
        <v>0</v>
      </c>
      <c r="J45" s="31">
        <v>0</v>
      </c>
      <c r="K45" s="30">
        <f t="shared" si="2"/>
        <v>177</v>
      </c>
      <c r="L45" s="30">
        <f t="shared" si="3"/>
        <v>177</v>
      </c>
      <c r="M45" s="30">
        <f t="shared" si="4"/>
        <v>0</v>
      </c>
      <c r="N45" s="24">
        <f t="shared" si="5"/>
        <v>0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3.1" customHeight="1" x14ac:dyDescent="0.2">
      <c r="A46" s="13">
        <v>531407</v>
      </c>
      <c r="B46" s="12" t="s">
        <v>144</v>
      </c>
      <c r="C46" s="14" t="s">
        <v>80</v>
      </c>
      <c r="D46" s="31">
        <v>50</v>
      </c>
      <c r="E46" s="29">
        <f t="shared" si="0"/>
        <v>970</v>
      </c>
      <c r="F46" s="31">
        <v>1020</v>
      </c>
      <c r="G46" s="29">
        <v>970</v>
      </c>
      <c r="H46" s="29">
        <f t="shared" si="1"/>
        <v>970</v>
      </c>
      <c r="I46" s="30">
        <v>970</v>
      </c>
      <c r="J46" s="31">
        <v>970</v>
      </c>
      <c r="K46" s="30">
        <f t="shared" si="2"/>
        <v>50</v>
      </c>
      <c r="L46" s="30">
        <f t="shared" si="3"/>
        <v>50</v>
      </c>
      <c r="M46" s="30">
        <f t="shared" si="4"/>
        <v>0</v>
      </c>
      <c r="N46" s="24">
        <f t="shared" si="5"/>
        <v>95.098039215686271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3.1" customHeight="1" x14ac:dyDescent="0.2">
      <c r="A47" s="13">
        <v>560106</v>
      </c>
      <c r="B47" s="12" t="s">
        <v>127</v>
      </c>
      <c r="C47" s="14" t="s">
        <v>81</v>
      </c>
      <c r="D47" s="31">
        <v>78000</v>
      </c>
      <c r="E47" s="29">
        <f t="shared" si="0"/>
        <v>15199</v>
      </c>
      <c r="F47" s="31">
        <v>93199</v>
      </c>
      <c r="G47" s="29">
        <v>76560.87</v>
      </c>
      <c r="H47" s="29">
        <f t="shared" si="1"/>
        <v>76560.87</v>
      </c>
      <c r="I47" s="30">
        <v>76560.87</v>
      </c>
      <c r="J47" s="30">
        <v>76560.87</v>
      </c>
      <c r="K47" s="30">
        <f t="shared" si="2"/>
        <v>16638.130000000005</v>
      </c>
      <c r="L47" s="30">
        <f t="shared" si="3"/>
        <v>16638.130000000005</v>
      </c>
      <c r="M47" s="30">
        <f t="shared" si="4"/>
        <v>0</v>
      </c>
      <c r="N47" s="24">
        <f t="shared" si="5"/>
        <v>82.147737636669916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3.1" customHeight="1" x14ac:dyDescent="0.2">
      <c r="A48" s="13">
        <v>560201</v>
      </c>
      <c r="B48" s="12" t="s">
        <v>127</v>
      </c>
      <c r="C48" s="13" t="s">
        <v>82</v>
      </c>
      <c r="D48" s="31">
        <v>203172.21</v>
      </c>
      <c r="E48" s="29">
        <f t="shared" si="0"/>
        <v>19432.460000000021</v>
      </c>
      <c r="F48" s="31">
        <v>222604.67</v>
      </c>
      <c r="G48" s="29">
        <v>221885.26</v>
      </c>
      <c r="H48" s="29">
        <f t="shared" si="1"/>
        <v>221885.26</v>
      </c>
      <c r="I48" s="30">
        <v>221885.26</v>
      </c>
      <c r="J48" s="30">
        <v>221885.26</v>
      </c>
      <c r="K48" s="30">
        <f t="shared" si="2"/>
        <v>719.41000000000349</v>
      </c>
      <c r="L48" s="30">
        <f t="shared" si="3"/>
        <v>719.41000000000349</v>
      </c>
      <c r="M48" s="30">
        <f t="shared" si="4"/>
        <v>0</v>
      </c>
      <c r="N48" s="24">
        <f t="shared" si="5"/>
        <v>99.676821694711066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3.1" customHeight="1" x14ac:dyDescent="0.2">
      <c r="A49" s="13">
        <v>560203</v>
      </c>
      <c r="B49" s="12" t="s">
        <v>127</v>
      </c>
      <c r="C49" s="13" t="s">
        <v>165</v>
      </c>
      <c r="D49" s="31">
        <v>33600.85</v>
      </c>
      <c r="E49" s="29">
        <v>0</v>
      </c>
      <c r="F49" s="31">
        <v>33600.85</v>
      </c>
      <c r="G49" s="29">
        <v>0</v>
      </c>
      <c r="H49" s="29">
        <f t="shared" si="1"/>
        <v>0</v>
      </c>
      <c r="I49" s="30">
        <v>0</v>
      </c>
      <c r="J49" s="30">
        <v>0</v>
      </c>
      <c r="K49" s="30">
        <f t="shared" si="2"/>
        <v>33600.85</v>
      </c>
      <c r="L49" s="30">
        <f t="shared" si="3"/>
        <v>33600.85</v>
      </c>
      <c r="M49" s="30">
        <f t="shared" si="4"/>
        <v>0</v>
      </c>
      <c r="N49" s="24">
        <f t="shared" si="5"/>
        <v>0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3.1" customHeight="1" x14ac:dyDescent="0.2">
      <c r="A50" s="13">
        <v>570102</v>
      </c>
      <c r="B50" s="12" t="s">
        <v>128</v>
      </c>
      <c r="C50" s="14" t="s">
        <v>83</v>
      </c>
      <c r="D50" s="31">
        <v>1350</v>
      </c>
      <c r="E50" s="29">
        <f t="shared" si="0"/>
        <v>0</v>
      </c>
      <c r="F50" s="31">
        <v>1350</v>
      </c>
      <c r="G50" s="29">
        <v>414</v>
      </c>
      <c r="H50" s="29">
        <f t="shared" si="1"/>
        <v>414</v>
      </c>
      <c r="I50" s="30">
        <v>414</v>
      </c>
      <c r="J50" s="31">
        <v>339.48</v>
      </c>
      <c r="K50" s="30">
        <f t="shared" si="2"/>
        <v>936</v>
      </c>
      <c r="L50" s="30">
        <f t="shared" si="3"/>
        <v>936</v>
      </c>
      <c r="M50" s="30">
        <f t="shared" si="4"/>
        <v>74.519999999999982</v>
      </c>
      <c r="N50" s="24">
        <f t="shared" si="5"/>
        <v>30.666666666666664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3.1" customHeight="1" x14ac:dyDescent="0.2">
      <c r="A51" s="13">
        <v>570201</v>
      </c>
      <c r="B51" s="12" t="s">
        <v>128</v>
      </c>
      <c r="C51" s="13" t="s">
        <v>84</v>
      </c>
      <c r="D51" s="31">
        <v>35000</v>
      </c>
      <c r="E51" s="29">
        <f t="shared" si="0"/>
        <v>-5851</v>
      </c>
      <c r="F51" s="31">
        <v>29149</v>
      </c>
      <c r="G51" s="29">
        <v>29149</v>
      </c>
      <c r="H51" s="29">
        <f t="shared" si="1"/>
        <v>29149</v>
      </c>
      <c r="I51" s="30">
        <v>29149</v>
      </c>
      <c r="J51" s="30">
        <v>29149</v>
      </c>
      <c r="K51" s="30">
        <f t="shared" si="2"/>
        <v>0</v>
      </c>
      <c r="L51" s="30">
        <f t="shared" si="3"/>
        <v>0</v>
      </c>
      <c r="M51" s="30">
        <f t="shared" si="4"/>
        <v>0</v>
      </c>
      <c r="N51" s="24">
        <f t="shared" si="5"/>
        <v>100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3.1" customHeight="1" x14ac:dyDescent="0.2">
      <c r="A52" s="13">
        <v>570203</v>
      </c>
      <c r="B52" s="12" t="s">
        <v>128</v>
      </c>
      <c r="C52" s="13" t="s">
        <v>85</v>
      </c>
      <c r="D52" s="31">
        <v>4050</v>
      </c>
      <c r="E52" s="29">
        <f t="shared" si="0"/>
        <v>1000</v>
      </c>
      <c r="F52" s="31">
        <v>5050</v>
      </c>
      <c r="G52" s="29">
        <v>2920.41</v>
      </c>
      <c r="H52" s="29">
        <f t="shared" si="1"/>
        <v>2920.41</v>
      </c>
      <c r="I52" s="30">
        <v>2920.41</v>
      </c>
      <c r="J52" s="30">
        <v>2920.41</v>
      </c>
      <c r="K52" s="30">
        <f t="shared" si="2"/>
        <v>2129.59</v>
      </c>
      <c r="L52" s="30">
        <f t="shared" si="3"/>
        <v>2129.59</v>
      </c>
      <c r="M52" s="30">
        <f t="shared" si="4"/>
        <v>0</v>
      </c>
      <c r="N52" s="24">
        <f t="shared" si="5"/>
        <v>57.829900990099006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3.1" customHeight="1" x14ac:dyDescent="0.2">
      <c r="A53" s="13">
        <v>570206</v>
      </c>
      <c r="B53" s="12" t="s">
        <v>128</v>
      </c>
      <c r="C53" s="13" t="s">
        <v>86</v>
      </c>
      <c r="D53" s="31">
        <v>1000</v>
      </c>
      <c r="E53" s="29">
        <f t="shared" si="0"/>
        <v>1100</v>
      </c>
      <c r="F53" s="31">
        <v>2100</v>
      </c>
      <c r="G53" s="29">
        <v>2091.36</v>
      </c>
      <c r="H53" s="29">
        <f t="shared" si="1"/>
        <v>2091.36</v>
      </c>
      <c r="I53" s="30">
        <v>2091.36</v>
      </c>
      <c r="J53" s="30">
        <v>2091.36</v>
      </c>
      <c r="K53" s="30">
        <f t="shared" si="2"/>
        <v>8.6399999999998727</v>
      </c>
      <c r="L53" s="30">
        <f t="shared" si="3"/>
        <v>8.6399999999998727</v>
      </c>
      <c r="M53" s="30">
        <f t="shared" si="4"/>
        <v>0</v>
      </c>
      <c r="N53" s="24">
        <f t="shared" si="5"/>
        <v>99.588571428571441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3.1" customHeight="1" x14ac:dyDescent="0.2">
      <c r="A54" s="13">
        <v>570216</v>
      </c>
      <c r="B54" s="12" t="s">
        <v>128</v>
      </c>
      <c r="C54" s="13" t="s">
        <v>87</v>
      </c>
      <c r="D54" s="31">
        <v>1000</v>
      </c>
      <c r="E54" s="29">
        <f t="shared" si="0"/>
        <v>0</v>
      </c>
      <c r="F54" s="31">
        <v>1000</v>
      </c>
      <c r="G54" s="29">
        <v>476.76</v>
      </c>
      <c r="H54" s="29">
        <f t="shared" si="1"/>
        <v>476.76</v>
      </c>
      <c r="I54" s="30">
        <v>476.76</v>
      </c>
      <c r="J54" s="30">
        <v>476.76</v>
      </c>
      <c r="K54" s="30">
        <f t="shared" si="2"/>
        <v>523.24</v>
      </c>
      <c r="L54" s="30">
        <f t="shared" si="3"/>
        <v>523.24</v>
      </c>
      <c r="M54" s="30">
        <f t="shared" si="4"/>
        <v>0</v>
      </c>
      <c r="N54" s="24">
        <f t="shared" si="5"/>
        <v>47.676000000000002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3.1" customHeight="1" x14ac:dyDescent="0.2">
      <c r="A55" s="13">
        <v>570218</v>
      </c>
      <c r="B55" s="12" t="s">
        <v>128</v>
      </c>
      <c r="C55" s="13" t="s">
        <v>88</v>
      </c>
      <c r="D55" s="31">
        <v>2000</v>
      </c>
      <c r="E55" s="29">
        <f t="shared" si="0"/>
        <v>1000</v>
      </c>
      <c r="F55" s="31">
        <v>3000</v>
      </c>
      <c r="G55" s="29">
        <v>1999.74</v>
      </c>
      <c r="H55" s="29">
        <f t="shared" si="1"/>
        <v>1999.74</v>
      </c>
      <c r="I55" s="30">
        <v>1999.74</v>
      </c>
      <c r="J55" s="30">
        <v>1999.74</v>
      </c>
      <c r="K55" s="30">
        <f t="shared" si="2"/>
        <v>1000.26</v>
      </c>
      <c r="L55" s="30">
        <f t="shared" si="3"/>
        <v>1000.26</v>
      </c>
      <c r="M55" s="30">
        <f t="shared" si="4"/>
        <v>0</v>
      </c>
      <c r="N55" s="24">
        <f t="shared" si="5"/>
        <v>66.658000000000001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3.1" customHeight="1" x14ac:dyDescent="0.2">
      <c r="A56" s="13">
        <v>580102</v>
      </c>
      <c r="B56" s="12" t="s">
        <v>129</v>
      </c>
      <c r="C56" s="13" t="s">
        <v>89</v>
      </c>
      <c r="D56" s="31">
        <v>25000</v>
      </c>
      <c r="E56" s="29">
        <f t="shared" si="0"/>
        <v>35000</v>
      </c>
      <c r="F56" s="31">
        <v>60000</v>
      </c>
      <c r="G56" s="29">
        <v>38649.279999999999</v>
      </c>
      <c r="H56" s="29">
        <f t="shared" si="1"/>
        <v>38649.279999999999</v>
      </c>
      <c r="I56" s="30">
        <v>38649.279999999999</v>
      </c>
      <c r="J56" s="30">
        <v>38649.279999999999</v>
      </c>
      <c r="K56" s="30">
        <f t="shared" si="2"/>
        <v>21350.720000000001</v>
      </c>
      <c r="L56" s="30">
        <f t="shared" si="3"/>
        <v>21350.720000000001</v>
      </c>
      <c r="M56" s="30">
        <f t="shared" si="4"/>
        <v>0</v>
      </c>
      <c r="N56" s="24">
        <f t="shared" si="5"/>
        <v>64.41546666666666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3.1" customHeight="1" x14ac:dyDescent="0.2">
      <c r="A57" s="13">
        <v>580204</v>
      </c>
      <c r="B57" s="12" t="s">
        <v>129</v>
      </c>
      <c r="C57" s="13" t="s">
        <v>90</v>
      </c>
      <c r="D57" s="31">
        <v>159848.48000000001</v>
      </c>
      <c r="E57" s="29">
        <f t="shared" si="0"/>
        <v>-5000</v>
      </c>
      <c r="F57" s="31">
        <v>154848.48000000001</v>
      </c>
      <c r="G57" s="29">
        <v>143138.5</v>
      </c>
      <c r="H57" s="29">
        <f t="shared" si="1"/>
        <v>143138.5</v>
      </c>
      <c r="I57" s="30">
        <v>143138.5</v>
      </c>
      <c r="J57" s="30">
        <v>143138.5</v>
      </c>
      <c r="K57" s="30">
        <f t="shared" si="2"/>
        <v>11709.98000000001</v>
      </c>
      <c r="L57" s="30">
        <f t="shared" si="3"/>
        <v>11709.98000000001</v>
      </c>
      <c r="M57" s="30">
        <f t="shared" si="4"/>
        <v>0</v>
      </c>
      <c r="N57" s="24">
        <f t="shared" si="5"/>
        <v>92.437781759304315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3.1" customHeight="1" x14ac:dyDescent="0.2">
      <c r="A58" s="13">
        <v>710105</v>
      </c>
      <c r="B58" s="12" t="s">
        <v>130</v>
      </c>
      <c r="C58" s="13" t="s">
        <v>15</v>
      </c>
      <c r="D58" s="31">
        <v>245940</v>
      </c>
      <c r="E58" s="29">
        <f t="shared" si="0"/>
        <v>0.35999999998603016</v>
      </c>
      <c r="F58" s="31">
        <v>245940.36</v>
      </c>
      <c r="G58" s="29">
        <v>245760</v>
      </c>
      <c r="H58" s="29">
        <f t="shared" si="1"/>
        <v>245760</v>
      </c>
      <c r="I58" s="30">
        <v>245760</v>
      </c>
      <c r="J58" s="30">
        <v>245419.46</v>
      </c>
      <c r="K58" s="30">
        <f t="shared" si="2"/>
        <v>180.35999999998603</v>
      </c>
      <c r="L58" s="30">
        <f t="shared" si="3"/>
        <v>180.35999999998603</v>
      </c>
      <c r="M58" s="30">
        <f t="shared" si="4"/>
        <v>340.54000000000815</v>
      </c>
      <c r="N58" s="24">
        <f t="shared" si="5"/>
        <v>99.926665147599209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3.1" customHeight="1" x14ac:dyDescent="0.2">
      <c r="A59" s="13">
        <v>710106</v>
      </c>
      <c r="B59" s="12" t="s">
        <v>130</v>
      </c>
      <c r="C59" s="13" t="s">
        <v>16</v>
      </c>
      <c r="D59" s="31">
        <v>543340.31000000006</v>
      </c>
      <c r="E59" s="29">
        <f t="shared" si="0"/>
        <v>3636.8699999999953</v>
      </c>
      <c r="F59" s="31">
        <v>546977.18000000005</v>
      </c>
      <c r="G59" s="29">
        <v>543037.64</v>
      </c>
      <c r="H59" s="29">
        <f t="shared" si="1"/>
        <v>543037.64</v>
      </c>
      <c r="I59" s="30">
        <v>543037.64</v>
      </c>
      <c r="J59" s="30">
        <v>542916.18999999994</v>
      </c>
      <c r="K59" s="30">
        <f t="shared" si="2"/>
        <v>3939.5400000000373</v>
      </c>
      <c r="L59" s="30">
        <f t="shared" si="3"/>
        <v>3939.5400000000373</v>
      </c>
      <c r="M59" s="30">
        <f t="shared" si="4"/>
        <v>121.45000000006985</v>
      </c>
      <c r="N59" s="24">
        <f t="shared" si="5"/>
        <v>99.279761543251212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3.1" customHeight="1" x14ac:dyDescent="0.2">
      <c r="A60" s="13">
        <v>710203</v>
      </c>
      <c r="B60" s="12" t="s">
        <v>130</v>
      </c>
      <c r="C60" s="13" t="s">
        <v>91</v>
      </c>
      <c r="D60" s="31">
        <v>93502.45</v>
      </c>
      <c r="E60" s="29">
        <f t="shared" si="0"/>
        <v>773.05999999999767</v>
      </c>
      <c r="F60" s="31">
        <v>94275.51</v>
      </c>
      <c r="G60" s="29">
        <v>84639.44</v>
      </c>
      <c r="H60" s="29">
        <f t="shared" si="1"/>
        <v>84639.44</v>
      </c>
      <c r="I60" s="30">
        <v>84639.44</v>
      </c>
      <c r="J60" s="31">
        <v>83798.05</v>
      </c>
      <c r="K60" s="30">
        <f t="shared" si="2"/>
        <v>9636.0699999999924</v>
      </c>
      <c r="L60" s="30">
        <f t="shared" si="3"/>
        <v>9636.0699999999924</v>
      </c>
      <c r="M60" s="30">
        <f t="shared" si="4"/>
        <v>841.38999999999942</v>
      </c>
      <c r="N60" s="24">
        <f t="shared" si="5"/>
        <v>89.778819547091288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3.1" customHeight="1" x14ac:dyDescent="0.2">
      <c r="A61" s="13">
        <v>710204</v>
      </c>
      <c r="B61" s="12" t="s">
        <v>130</v>
      </c>
      <c r="C61" s="13" t="s">
        <v>92</v>
      </c>
      <c r="D61" s="31">
        <v>58950</v>
      </c>
      <c r="E61" s="29">
        <f t="shared" si="0"/>
        <v>0</v>
      </c>
      <c r="F61" s="31">
        <v>58950</v>
      </c>
      <c r="G61" s="29">
        <v>50468.88</v>
      </c>
      <c r="H61" s="29">
        <f t="shared" si="1"/>
        <v>50468.88</v>
      </c>
      <c r="I61" s="30">
        <v>50468.88</v>
      </c>
      <c r="J61" s="31">
        <v>49932.26</v>
      </c>
      <c r="K61" s="30">
        <f t="shared" si="2"/>
        <v>8481.1200000000026</v>
      </c>
      <c r="L61" s="30">
        <f t="shared" si="3"/>
        <v>8481.1200000000026</v>
      </c>
      <c r="M61" s="30">
        <f t="shared" si="4"/>
        <v>536.61999999999534</v>
      </c>
      <c r="N61" s="24">
        <f t="shared" si="5"/>
        <v>85.613027989821873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3.1" customHeight="1" x14ac:dyDescent="0.2">
      <c r="A62" s="13">
        <v>710401</v>
      </c>
      <c r="B62" s="12" t="s">
        <v>130</v>
      </c>
      <c r="C62" s="13" t="s">
        <v>46</v>
      </c>
      <c r="D62" s="31">
        <v>4536</v>
      </c>
      <c r="E62" s="29">
        <f t="shared" si="0"/>
        <v>47.800000000000182</v>
      </c>
      <c r="F62" s="31">
        <v>4583.8</v>
      </c>
      <c r="G62" s="29">
        <v>4129.26</v>
      </c>
      <c r="H62" s="29">
        <f t="shared" si="1"/>
        <v>4129.26</v>
      </c>
      <c r="I62" s="30">
        <v>4129.26</v>
      </c>
      <c r="J62" s="30">
        <v>4129.26</v>
      </c>
      <c r="K62" s="30">
        <f t="shared" si="2"/>
        <v>454.53999999999996</v>
      </c>
      <c r="L62" s="30">
        <f t="shared" si="3"/>
        <v>454.53999999999996</v>
      </c>
      <c r="M62" s="30">
        <f t="shared" si="4"/>
        <v>0</v>
      </c>
      <c r="N62" s="24">
        <f t="shared" si="5"/>
        <v>90.083773288537898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3.1" customHeight="1" x14ac:dyDescent="0.2">
      <c r="A63" s="13">
        <v>710408</v>
      </c>
      <c r="B63" s="12" t="s">
        <v>130</v>
      </c>
      <c r="C63" s="13" t="s">
        <v>47</v>
      </c>
      <c r="D63" s="31">
        <v>17706.84</v>
      </c>
      <c r="E63" s="29">
        <f t="shared" si="0"/>
        <v>0</v>
      </c>
      <c r="F63" s="31">
        <v>17706.84</v>
      </c>
      <c r="G63" s="29">
        <v>17211.849999999999</v>
      </c>
      <c r="H63" s="29">
        <f t="shared" si="1"/>
        <v>17211.849999999999</v>
      </c>
      <c r="I63" s="30">
        <v>17211.849999999999</v>
      </c>
      <c r="J63" s="30">
        <v>17211.849999999999</v>
      </c>
      <c r="K63" s="30">
        <f>+F63-H63</f>
        <v>494.9900000000016</v>
      </c>
      <c r="L63" s="30">
        <f t="shared" si="3"/>
        <v>494.9900000000016</v>
      </c>
      <c r="M63" s="30">
        <f t="shared" si="4"/>
        <v>0</v>
      </c>
      <c r="N63" s="24">
        <f t="shared" si="5"/>
        <v>97.20452661231478</v>
      </c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3.1" customHeight="1" x14ac:dyDescent="0.2">
      <c r="A64" s="13">
        <v>710509</v>
      </c>
      <c r="B64" s="12" t="s">
        <v>130</v>
      </c>
      <c r="C64" s="13" t="s">
        <v>48</v>
      </c>
      <c r="D64" s="31">
        <v>59633</v>
      </c>
      <c r="E64" s="29">
        <f t="shared" si="0"/>
        <v>-6692.5899999999965</v>
      </c>
      <c r="F64" s="31">
        <v>52940.41</v>
      </c>
      <c r="G64" s="29">
        <v>52863.8</v>
      </c>
      <c r="H64" s="29">
        <f t="shared" si="1"/>
        <v>52863.8</v>
      </c>
      <c r="I64" s="30">
        <v>52863.8</v>
      </c>
      <c r="J64" s="31">
        <v>52863.79</v>
      </c>
      <c r="K64" s="30">
        <f>+F64-I64</f>
        <v>76.610000000000582</v>
      </c>
      <c r="L64" s="30">
        <f t="shared" si="3"/>
        <v>76.610000000000582</v>
      </c>
      <c r="M64" s="30">
        <f t="shared" si="4"/>
        <v>1.0000000002037268E-2</v>
      </c>
      <c r="N64" s="24">
        <f t="shared" si="5"/>
        <v>99.855290127144841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3.1" customHeight="1" x14ac:dyDescent="0.2">
      <c r="A65" s="13">
        <v>710510</v>
      </c>
      <c r="B65" s="12" t="s">
        <v>130</v>
      </c>
      <c r="C65" s="13" t="s">
        <v>49</v>
      </c>
      <c r="D65" s="31">
        <v>243922.18</v>
      </c>
      <c r="E65" s="29">
        <f t="shared" ref="E65:E130" si="6">+F65-D65</f>
        <v>295.73000000001048</v>
      </c>
      <c r="F65" s="31">
        <v>244217.91</v>
      </c>
      <c r="G65" s="29">
        <v>194963.46</v>
      </c>
      <c r="H65" s="29">
        <f t="shared" ref="H65:H130" si="7">+G65</f>
        <v>194963.46</v>
      </c>
      <c r="I65" s="30">
        <v>194963.46</v>
      </c>
      <c r="J65" s="31">
        <v>183178.62</v>
      </c>
      <c r="K65" s="30">
        <f t="shared" si="2"/>
        <v>49254.450000000012</v>
      </c>
      <c r="L65" s="30">
        <f t="shared" si="3"/>
        <v>49254.450000000012</v>
      </c>
      <c r="M65" s="30">
        <f t="shared" si="4"/>
        <v>11784.839999999997</v>
      </c>
      <c r="N65" s="24">
        <f t="shared" si="5"/>
        <v>79.831761724600781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3.1" customHeight="1" x14ac:dyDescent="0.2">
      <c r="A66" s="13">
        <v>710512</v>
      </c>
      <c r="B66" s="12" t="s">
        <v>130</v>
      </c>
      <c r="C66" s="13" t="s">
        <v>50</v>
      </c>
      <c r="D66" s="31">
        <v>15764</v>
      </c>
      <c r="E66" s="29">
        <f t="shared" si="6"/>
        <v>-2181.2999999999993</v>
      </c>
      <c r="F66" s="31">
        <v>13582.7</v>
      </c>
      <c r="G66" s="29">
        <v>10827.72</v>
      </c>
      <c r="H66" s="29">
        <f t="shared" si="7"/>
        <v>10827.72</v>
      </c>
      <c r="I66" s="30">
        <v>10827.72</v>
      </c>
      <c r="J66" s="30">
        <v>10827.72</v>
      </c>
      <c r="K66" s="30">
        <f t="shared" si="2"/>
        <v>2754.9800000000014</v>
      </c>
      <c r="L66" s="30">
        <f t="shared" si="3"/>
        <v>2754.9800000000014</v>
      </c>
      <c r="M66" s="30">
        <f t="shared" si="4"/>
        <v>0</v>
      </c>
      <c r="N66" s="24">
        <f t="shared" si="5"/>
        <v>79.716992939548092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3.1" customHeight="1" x14ac:dyDescent="0.2">
      <c r="A67" s="13">
        <v>710601</v>
      </c>
      <c r="B67" s="12" t="s">
        <v>130</v>
      </c>
      <c r="C67" s="13" t="s">
        <v>51</v>
      </c>
      <c r="D67" s="31">
        <v>133731.26999999999</v>
      </c>
      <c r="E67" s="29">
        <f t="shared" si="6"/>
        <v>-266.56999999997788</v>
      </c>
      <c r="F67" s="31">
        <v>133464.70000000001</v>
      </c>
      <c r="G67" s="29">
        <v>121409.25</v>
      </c>
      <c r="H67" s="29">
        <f t="shared" si="7"/>
        <v>121409.25</v>
      </c>
      <c r="I67" s="30">
        <v>121409.25</v>
      </c>
      <c r="J67" s="30">
        <v>121409.25</v>
      </c>
      <c r="K67" s="30">
        <f>+F67-I67</f>
        <v>12055.450000000012</v>
      </c>
      <c r="L67" s="30">
        <f t="shared" si="3"/>
        <v>12055.450000000012</v>
      </c>
      <c r="M67" s="30">
        <f t="shared" si="4"/>
        <v>0</v>
      </c>
      <c r="N67" s="24">
        <f t="shared" si="5"/>
        <v>90.96731195589544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3.1" customHeight="1" x14ac:dyDescent="0.2">
      <c r="A68" s="13">
        <v>710602</v>
      </c>
      <c r="B68" s="12" t="s">
        <v>130</v>
      </c>
      <c r="C68" s="13" t="s">
        <v>52</v>
      </c>
      <c r="D68" s="31">
        <v>90283.73</v>
      </c>
      <c r="E68" s="29">
        <f t="shared" si="6"/>
        <v>-92.339999999996508</v>
      </c>
      <c r="F68" s="31">
        <v>90191.39</v>
      </c>
      <c r="G68" s="29">
        <v>76189.5</v>
      </c>
      <c r="H68" s="29">
        <f t="shared" si="7"/>
        <v>76189.5</v>
      </c>
      <c r="I68" s="30">
        <v>76189.5</v>
      </c>
      <c r="J68" s="30">
        <v>75849.22</v>
      </c>
      <c r="K68" s="30">
        <f>+F68-I68</f>
        <v>14001.89</v>
      </c>
      <c r="L68" s="30">
        <f t="shared" si="3"/>
        <v>14001.89</v>
      </c>
      <c r="M68" s="30">
        <f t="shared" si="4"/>
        <v>340.27999999999884</v>
      </c>
      <c r="N68" s="24">
        <f t="shared" si="5"/>
        <v>84.47535845716537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3.1" customHeight="1" x14ac:dyDescent="0.2">
      <c r="A69" s="13">
        <v>710704</v>
      </c>
      <c r="B69" s="12" t="s">
        <v>130</v>
      </c>
      <c r="C69" s="13" t="s">
        <v>93</v>
      </c>
      <c r="D69" s="31">
        <v>2010.74</v>
      </c>
      <c r="E69" s="29">
        <f t="shared" si="6"/>
        <v>399.99999999999977</v>
      </c>
      <c r="F69" s="31">
        <v>2410.7399999999998</v>
      </c>
      <c r="G69" s="29">
        <v>2319.9699999999998</v>
      </c>
      <c r="H69" s="29">
        <f t="shared" si="7"/>
        <v>2319.9699999999998</v>
      </c>
      <c r="I69" s="30">
        <v>2319.9699999999998</v>
      </c>
      <c r="J69" s="31">
        <v>2319.9699999999998</v>
      </c>
      <c r="K69" s="30">
        <f t="shared" ref="K69:K131" si="8">+F69-H69</f>
        <v>90.769999999999982</v>
      </c>
      <c r="L69" s="30">
        <f t="shared" si="3"/>
        <v>90.769999999999982</v>
      </c>
      <c r="M69" s="30">
        <f t="shared" si="4"/>
        <v>0</v>
      </c>
      <c r="N69" s="24">
        <f t="shared" si="5"/>
        <v>96.234766088420983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3.1" customHeight="1" x14ac:dyDescent="0.2">
      <c r="A70" s="13">
        <v>710707</v>
      </c>
      <c r="B70" s="12" t="s">
        <v>130</v>
      </c>
      <c r="C70" s="13" t="s">
        <v>94</v>
      </c>
      <c r="D70" s="31">
        <v>2172.52</v>
      </c>
      <c r="E70" s="29">
        <f t="shared" si="6"/>
        <v>1018.1399999999999</v>
      </c>
      <c r="F70" s="31">
        <v>3190.66</v>
      </c>
      <c r="G70" s="29">
        <v>2767.33</v>
      </c>
      <c r="H70" s="29">
        <f t="shared" si="7"/>
        <v>2767.33</v>
      </c>
      <c r="I70" s="30">
        <v>2767.33</v>
      </c>
      <c r="J70" s="31">
        <v>2629.33</v>
      </c>
      <c r="K70" s="30">
        <f t="shared" si="8"/>
        <v>423.32999999999993</v>
      </c>
      <c r="L70" s="30">
        <f t="shared" si="3"/>
        <v>423.32999999999993</v>
      </c>
      <c r="M70" s="30">
        <f t="shared" si="4"/>
        <v>138</v>
      </c>
      <c r="N70" s="24">
        <f t="shared" si="5"/>
        <v>86.73221214419587</v>
      </c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3.1" customHeight="1" x14ac:dyDescent="0.2">
      <c r="A71" s="13">
        <v>710711</v>
      </c>
      <c r="B71" s="12" t="s">
        <v>130</v>
      </c>
      <c r="C71" s="13" t="s">
        <v>55</v>
      </c>
      <c r="D71" s="31">
        <v>171137.82</v>
      </c>
      <c r="E71" s="29">
        <f t="shared" si="6"/>
        <v>22000</v>
      </c>
      <c r="F71" s="31">
        <v>193137.82</v>
      </c>
      <c r="G71" s="29">
        <v>190774.07</v>
      </c>
      <c r="H71" s="29">
        <f t="shared" si="7"/>
        <v>190774.07</v>
      </c>
      <c r="I71" s="30">
        <v>190774.07</v>
      </c>
      <c r="J71" s="31">
        <v>190774.07</v>
      </c>
      <c r="K71" s="30">
        <f t="shared" si="8"/>
        <v>2363.75</v>
      </c>
      <c r="L71" s="30">
        <f t="shared" si="3"/>
        <v>2363.75</v>
      </c>
      <c r="M71" s="30">
        <f t="shared" si="4"/>
        <v>0</v>
      </c>
      <c r="N71" s="24">
        <f t="shared" si="5"/>
        <v>98.776133022522458</v>
      </c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3.1" customHeight="1" x14ac:dyDescent="0.2">
      <c r="A72" s="13">
        <v>730104</v>
      </c>
      <c r="B72" s="12" t="s">
        <v>131</v>
      </c>
      <c r="C72" s="13" t="s">
        <v>56</v>
      </c>
      <c r="D72" s="31">
        <v>3320</v>
      </c>
      <c r="E72" s="29">
        <f t="shared" si="6"/>
        <v>1400</v>
      </c>
      <c r="F72" s="31">
        <v>4720</v>
      </c>
      <c r="G72" s="29">
        <v>4269.83</v>
      </c>
      <c r="H72" s="29">
        <f t="shared" si="7"/>
        <v>4269.83</v>
      </c>
      <c r="I72" s="30">
        <v>4269.83</v>
      </c>
      <c r="J72" s="30">
        <v>4269.83</v>
      </c>
      <c r="K72" s="30">
        <f t="shared" si="8"/>
        <v>450.17000000000007</v>
      </c>
      <c r="L72" s="30">
        <f t="shared" ref="L72:L131" si="9">+F72-I72</f>
        <v>450.17000000000007</v>
      </c>
      <c r="M72" s="30">
        <f t="shared" ref="M72:M131" si="10">+I72-J72</f>
        <v>0</v>
      </c>
      <c r="N72" s="24">
        <f t="shared" ref="N72:N131" si="11">I72/F72*100</f>
        <v>90.462500000000006</v>
      </c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3.1" customHeight="1" x14ac:dyDescent="0.2">
      <c r="A73" s="13">
        <v>730105</v>
      </c>
      <c r="B73" s="12" t="s">
        <v>131</v>
      </c>
      <c r="C73" s="13" t="s">
        <v>57</v>
      </c>
      <c r="D73" s="31">
        <v>480</v>
      </c>
      <c r="E73" s="29">
        <f t="shared" si="6"/>
        <v>0</v>
      </c>
      <c r="F73" s="31">
        <v>480</v>
      </c>
      <c r="G73" s="29">
        <v>79.42</v>
      </c>
      <c r="H73" s="29">
        <f t="shared" si="7"/>
        <v>79.42</v>
      </c>
      <c r="I73" s="30">
        <v>79.42</v>
      </c>
      <c r="J73" s="31">
        <v>79.42</v>
      </c>
      <c r="K73" s="30">
        <f t="shared" si="8"/>
        <v>400.58</v>
      </c>
      <c r="L73" s="30">
        <f t="shared" si="9"/>
        <v>400.58</v>
      </c>
      <c r="M73" s="30">
        <f t="shared" si="10"/>
        <v>0</v>
      </c>
      <c r="N73" s="24">
        <f t="shared" si="11"/>
        <v>16.545833333333334</v>
      </c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3.1" customHeight="1" x14ac:dyDescent="0.2">
      <c r="A74" s="13">
        <v>730106</v>
      </c>
      <c r="B74" s="12" t="s">
        <v>131</v>
      </c>
      <c r="C74" s="13" t="s">
        <v>58</v>
      </c>
      <c r="D74" s="31">
        <v>100</v>
      </c>
      <c r="E74" s="29">
        <f t="shared" si="6"/>
        <v>0</v>
      </c>
      <c r="F74" s="31">
        <v>100</v>
      </c>
      <c r="G74" s="29">
        <v>9.98</v>
      </c>
      <c r="H74" s="29">
        <f t="shared" si="7"/>
        <v>9.98</v>
      </c>
      <c r="I74" s="30">
        <v>9.98</v>
      </c>
      <c r="J74" s="31">
        <v>9.98</v>
      </c>
      <c r="K74" s="30">
        <f t="shared" si="8"/>
        <v>90.02</v>
      </c>
      <c r="L74" s="30">
        <f t="shared" si="9"/>
        <v>90.02</v>
      </c>
      <c r="M74" s="30">
        <f t="shared" si="10"/>
        <v>0</v>
      </c>
      <c r="N74" s="24">
        <f t="shared" si="11"/>
        <v>9.98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3.1" customHeight="1" x14ac:dyDescent="0.2">
      <c r="A75" s="13">
        <v>730201</v>
      </c>
      <c r="B75" s="12" t="s">
        <v>131</v>
      </c>
      <c r="C75" s="13" t="s">
        <v>59</v>
      </c>
      <c r="D75" s="31">
        <v>500</v>
      </c>
      <c r="E75" s="29">
        <f t="shared" si="6"/>
        <v>0</v>
      </c>
      <c r="F75" s="31">
        <v>500</v>
      </c>
      <c r="G75" s="29">
        <v>0</v>
      </c>
      <c r="H75" s="29">
        <f t="shared" si="7"/>
        <v>0</v>
      </c>
      <c r="I75" s="30">
        <v>0</v>
      </c>
      <c r="J75" s="31">
        <v>0</v>
      </c>
      <c r="K75" s="30">
        <f t="shared" si="8"/>
        <v>500</v>
      </c>
      <c r="L75" s="30">
        <f t="shared" si="9"/>
        <v>500</v>
      </c>
      <c r="M75" s="30">
        <f t="shared" si="10"/>
        <v>0</v>
      </c>
      <c r="N75" s="24">
        <f t="shared" si="11"/>
        <v>0</v>
      </c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3.1" customHeight="1" x14ac:dyDescent="0.2">
      <c r="A76" s="13">
        <v>730202</v>
      </c>
      <c r="B76" s="12" t="s">
        <v>131</v>
      </c>
      <c r="C76" s="13" t="s">
        <v>60</v>
      </c>
      <c r="D76" s="31">
        <v>300</v>
      </c>
      <c r="E76" s="29">
        <f t="shared" si="6"/>
        <v>0</v>
      </c>
      <c r="F76" s="31">
        <v>300</v>
      </c>
      <c r="G76" s="29">
        <v>0</v>
      </c>
      <c r="H76" s="29">
        <f t="shared" si="7"/>
        <v>0</v>
      </c>
      <c r="I76" s="30">
        <v>0</v>
      </c>
      <c r="J76" s="31">
        <v>0</v>
      </c>
      <c r="K76" s="30">
        <f t="shared" si="8"/>
        <v>300</v>
      </c>
      <c r="L76" s="30">
        <f t="shared" si="9"/>
        <v>300</v>
      </c>
      <c r="M76" s="30">
        <f t="shared" si="10"/>
        <v>0</v>
      </c>
      <c r="N76" s="24">
        <f t="shared" si="11"/>
        <v>0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3.1" customHeight="1" x14ac:dyDescent="0.2">
      <c r="A77" s="13">
        <v>730204</v>
      </c>
      <c r="B77" s="12" t="s">
        <v>131</v>
      </c>
      <c r="C77" s="13" t="s">
        <v>61</v>
      </c>
      <c r="D77" s="31">
        <v>10399</v>
      </c>
      <c r="E77" s="29">
        <f t="shared" si="6"/>
        <v>1500</v>
      </c>
      <c r="F77" s="31">
        <v>11899</v>
      </c>
      <c r="G77" s="29">
        <v>8684.32</v>
      </c>
      <c r="H77" s="29">
        <f t="shared" si="7"/>
        <v>8684.32</v>
      </c>
      <c r="I77" s="30">
        <v>8684.32</v>
      </c>
      <c r="J77" s="31">
        <v>7808.17</v>
      </c>
      <c r="K77" s="30">
        <f t="shared" si="8"/>
        <v>3214.6800000000003</v>
      </c>
      <c r="L77" s="30">
        <f t="shared" si="9"/>
        <v>3214.6800000000003</v>
      </c>
      <c r="M77" s="30">
        <f t="shared" si="10"/>
        <v>876.14999999999964</v>
      </c>
      <c r="N77" s="24">
        <f t="shared" si="11"/>
        <v>72.983612068241015</v>
      </c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3.1" customHeight="1" x14ac:dyDescent="0.2">
      <c r="A78" s="13">
        <v>730205</v>
      </c>
      <c r="B78" s="12" t="s">
        <v>131</v>
      </c>
      <c r="C78" s="13" t="s">
        <v>95</v>
      </c>
      <c r="D78" s="31">
        <v>45785.23</v>
      </c>
      <c r="E78" s="29">
        <f t="shared" si="6"/>
        <v>21809.999999999993</v>
      </c>
      <c r="F78" s="31">
        <v>67595.23</v>
      </c>
      <c r="G78" s="29">
        <v>56660.75</v>
      </c>
      <c r="H78" s="29">
        <f t="shared" si="7"/>
        <v>56660.75</v>
      </c>
      <c r="I78" s="30">
        <v>56660.75</v>
      </c>
      <c r="J78" s="31">
        <v>40883</v>
      </c>
      <c r="K78" s="30">
        <f t="shared" si="8"/>
        <v>10934.479999999996</v>
      </c>
      <c r="L78" s="30">
        <f t="shared" si="9"/>
        <v>10934.479999999996</v>
      </c>
      <c r="M78" s="30">
        <f t="shared" si="10"/>
        <v>15777.75</v>
      </c>
      <c r="N78" s="24">
        <f t="shared" si="11"/>
        <v>83.823592286023739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3.1" customHeight="1" x14ac:dyDescent="0.2">
      <c r="A79" s="13">
        <v>730207</v>
      </c>
      <c r="B79" s="12" t="s">
        <v>131</v>
      </c>
      <c r="C79" s="13" t="s">
        <v>96</v>
      </c>
      <c r="D79" s="31">
        <v>278.76</v>
      </c>
      <c r="E79" s="29">
        <f t="shared" si="6"/>
        <v>0</v>
      </c>
      <c r="F79" s="31">
        <v>278.76</v>
      </c>
      <c r="G79" s="29">
        <v>0</v>
      </c>
      <c r="H79" s="29">
        <f t="shared" si="7"/>
        <v>0</v>
      </c>
      <c r="I79" s="30">
        <v>0</v>
      </c>
      <c r="J79" s="31">
        <v>0</v>
      </c>
      <c r="K79" s="30">
        <f t="shared" si="8"/>
        <v>278.76</v>
      </c>
      <c r="L79" s="30">
        <f t="shared" si="9"/>
        <v>278.76</v>
      </c>
      <c r="M79" s="30">
        <f t="shared" si="10"/>
        <v>0</v>
      </c>
      <c r="N79" s="24">
        <f t="shared" si="11"/>
        <v>0</v>
      </c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3.1" customHeight="1" x14ac:dyDescent="0.2">
      <c r="A80" s="13">
        <v>730222</v>
      </c>
      <c r="B80" s="12" t="s">
        <v>131</v>
      </c>
      <c r="C80" s="13" t="s">
        <v>152</v>
      </c>
      <c r="D80" s="31">
        <v>3130</v>
      </c>
      <c r="E80" s="29">
        <f t="shared" si="6"/>
        <v>8870</v>
      </c>
      <c r="F80" s="31">
        <v>12000</v>
      </c>
      <c r="G80" s="29">
        <v>0</v>
      </c>
      <c r="H80" s="29">
        <f t="shared" si="7"/>
        <v>0</v>
      </c>
      <c r="I80" s="30">
        <v>0</v>
      </c>
      <c r="J80" s="31">
        <v>0</v>
      </c>
      <c r="K80" s="30">
        <f t="shared" si="8"/>
        <v>12000</v>
      </c>
      <c r="L80" s="30">
        <f t="shared" si="9"/>
        <v>12000</v>
      </c>
      <c r="M80" s="30">
        <f t="shared" si="10"/>
        <v>0</v>
      </c>
      <c r="N80" s="24">
        <f t="shared" si="11"/>
        <v>0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3.1" customHeight="1" x14ac:dyDescent="0.2">
      <c r="A81" s="13">
        <v>730249</v>
      </c>
      <c r="B81" s="12" t="s">
        <v>131</v>
      </c>
      <c r="C81" s="13" t="s">
        <v>97</v>
      </c>
      <c r="D81" s="31">
        <v>40000</v>
      </c>
      <c r="E81" s="29">
        <f t="shared" si="6"/>
        <v>0</v>
      </c>
      <c r="F81" s="31">
        <v>40000</v>
      </c>
      <c r="G81" s="29">
        <v>37317</v>
      </c>
      <c r="H81" s="29">
        <f t="shared" si="7"/>
        <v>37317</v>
      </c>
      <c r="I81" s="30">
        <v>37317</v>
      </c>
      <c r="J81" s="31">
        <v>34317</v>
      </c>
      <c r="K81" s="30">
        <f t="shared" si="8"/>
        <v>2683</v>
      </c>
      <c r="L81" s="30">
        <f t="shared" si="9"/>
        <v>2683</v>
      </c>
      <c r="M81" s="30">
        <f t="shared" si="10"/>
        <v>3000</v>
      </c>
      <c r="N81" s="24">
        <f t="shared" si="11"/>
        <v>93.292500000000004</v>
      </c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3.1" customHeight="1" x14ac:dyDescent="0.2">
      <c r="A82" s="13">
        <v>730255</v>
      </c>
      <c r="B82" s="12" t="s">
        <v>131</v>
      </c>
      <c r="C82" s="13" t="s">
        <v>98</v>
      </c>
      <c r="D82" s="31">
        <v>43000</v>
      </c>
      <c r="E82" s="29">
        <f t="shared" si="6"/>
        <v>32000</v>
      </c>
      <c r="F82" s="31">
        <v>75000</v>
      </c>
      <c r="G82" s="29">
        <v>63270.25</v>
      </c>
      <c r="H82" s="29">
        <f t="shared" si="7"/>
        <v>63270.25</v>
      </c>
      <c r="I82" s="30">
        <v>63270.25</v>
      </c>
      <c r="J82" s="31">
        <v>48276.19</v>
      </c>
      <c r="K82" s="30">
        <f t="shared" si="8"/>
        <v>11729.75</v>
      </c>
      <c r="L82" s="30">
        <f t="shared" si="9"/>
        <v>11729.75</v>
      </c>
      <c r="M82" s="30">
        <f t="shared" si="10"/>
        <v>14994.059999999998</v>
      </c>
      <c r="N82" s="24">
        <f t="shared" si="11"/>
        <v>84.360333333333344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3.1" customHeight="1" x14ac:dyDescent="0.2">
      <c r="A83" s="13">
        <v>730301</v>
      </c>
      <c r="B83" s="12" t="s">
        <v>131</v>
      </c>
      <c r="C83" s="13" t="s">
        <v>64</v>
      </c>
      <c r="D83" s="31">
        <v>4200</v>
      </c>
      <c r="E83" s="29">
        <f t="shared" si="6"/>
        <v>0</v>
      </c>
      <c r="F83" s="31">
        <v>4200</v>
      </c>
      <c r="G83" s="29">
        <v>80</v>
      </c>
      <c r="H83" s="29">
        <f t="shared" si="7"/>
        <v>80</v>
      </c>
      <c r="I83" s="30">
        <v>80</v>
      </c>
      <c r="J83" s="31">
        <v>0</v>
      </c>
      <c r="K83" s="30">
        <f t="shared" si="8"/>
        <v>4120</v>
      </c>
      <c r="L83" s="30">
        <f t="shared" si="9"/>
        <v>4120</v>
      </c>
      <c r="M83" s="30">
        <f t="shared" si="10"/>
        <v>80</v>
      </c>
      <c r="N83" s="24">
        <f t="shared" si="11"/>
        <v>1.9047619047619049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3.1" customHeight="1" x14ac:dyDescent="0.2">
      <c r="A84" s="13">
        <v>730303</v>
      </c>
      <c r="B84" s="12" t="s">
        <v>131</v>
      </c>
      <c r="C84" s="13" t="s">
        <v>65</v>
      </c>
      <c r="D84" s="31">
        <v>2000</v>
      </c>
      <c r="E84" s="29">
        <f t="shared" si="6"/>
        <v>2500</v>
      </c>
      <c r="F84" s="31">
        <v>4500</v>
      </c>
      <c r="G84" s="29">
        <v>1098.51</v>
      </c>
      <c r="H84" s="29">
        <f t="shared" si="7"/>
        <v>1098.51</v>
      </c>
      <c r="I84" s="30">
        <v>1098.51</v>
      </c>
      <c r="J84" s="31">
        <v>1077.51</v>
      </c>
      <c r="K84" s="30">
        <f t="shared" si="8"/>
        <v>3401.49</v>
      </c>
      <c r="L84" s="30">
        <f t="shared" si="9"/>
        <v>3401.49</v>
      </c>
      <c r="M84" s="30">
        <f t="shared" si="10"/>
        <v>21</v>
      </c>
      <c r="N84" s="24">
        <f t="shared" si="11"/>
        <v>24.411333333333332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3.1" customHeight="1" x14ac:dyDescent="0.2">
      <c r="A85" s="13">
        <v>730402</v>
      </c>
      <c r="B85" s="12" t="s">
        <v>157</v>
      </c>
      <c r="C85" s="13" t="s">
        <v>99</v>
      </c>
      <c r="D85" s="31">
        <v>228417.71</v>
      </c>
      <c r="E85" s="29">
        <f t="shared" si="6"/>
        <v>-103999.99999999999</v>
      </c>
      <c r="F85" s="31">
        <v>124417.71</v>
      </c>
      <c r="G85" s="29">
        <v>121024.02</v>
      </c>
      <c r="H85" s="29">
        <f t="shared" si="7"/>
        <v>121024.02</v>
      </c>
      <c r="I85" s="30">
        <v>121024.02</v>
      </c>
      <c r="J85" s="31">
        <v>120897.65</v>
      </c>
      <c r="K85" s="30">
        <f t="shared" si="8"/>
        <v>3393.6900000000023</v>
      </c>
      <c r="L85" s="30">
        <f t="shared" si="9"/>
        <v>3393.6900000000023</v>
      </c>
      <c r="M85" s="30">
        <f t="shared" si="10"/>
        <v>126.3700000000099</v>
      </c>
      <c r="N85" s="24">
        <f t="shared" si="11"/>
        <v>97.272341694763554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3.1" customHeight="1" x14ac:dyDescent="0.2">
      <c r="A86" s="13">
        <v>730404</v>
      </c>
      <c r="B86" s="12" t="s">
        <v>157</v>
      </c>
      <c r="C86" s="13" t="s">
        <v>66</v>
      </c>
      <c r="D86" s="31">
        <v>35000</v>
      </c>
      <c r="E86" s="29">
        <f t="shared" si="6"/>
        <v>-20000</v>
      </c>
      <c r="F86" s="31">
        <v>15000</v>
      </c>
      <c r="G86" s="29">
        <v>8442.24</v>
      </c>
      <c r="H86" s="29">
        <f t="shared" si="7"/>
        <v>8442.24</v>
      </c>
      <c r="I86" s="30">
        <v>8442.24</v>
      </c>
      <c r="J86" s="31">
        <v>8442.24</v>
      </c>
      <c r="K86" s="30">
        <f t="shared" si="8"/>
        <v>6557.76</v>
      </c>
      <c r="L86" s="30">
        <f t="shared" si="9"/>
        <v>6557.76</v>
      </c>
      <c r="M86" s="30">
        <f t="shared" si="10"/>
        <v>0</v>
      </c>
      <c r="N86" s="24">
        <f t="shared" si="11"/>
        <v>56.281599999999997</v>
      </c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3.1" customHeight="1" x14ac:dyDescent="0.2">
      <c r="A87" s="13">
        <v>730405</v>
      </c>
      <c r="B87" s="12" t="s">
        <v>157</v>
      </c>
      <c r="C87" s="13" t="s">
        <v>100</v>
      </c>
      <c r="D87" s="31">
        <v>15500</v>
      </c>
      <c r="E87" s="29">
        <f t="shared" si="6"/>
        <v>0</v>
      </c>
      <c r="F87" s="31">
        <v>15500</v>
      </c>
      <c r="G87" s="29">
        <v>7459.4</v>
      </c>
      <c r="H87" s="29">
        <f t="shared" si="7"/>
        <v>7459.4</v>
      </c>
      <c r="I87" s="30">
        <v>7459.4</v>
      </c>
      <c r="J87" s="30">
        <v>7459.4</v>
      </c>
      <c r="K87" s="30">
        <f t="shared" si="8"/>
        <v>8040.6</v>
      </c>
      <c r="L87" s="30">
        <f t="shared" si="9"/>
        <v>8040.6</v>
      </c>
      <c r="M87" s="30">
        <f t="shared" si="10"/>
        <v>0</v>
      </c>
      <c r="N87" s="24">
        <f t="shared" si="11"/>
        <v>48.125161290322573</v>
      </c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3.1" customHeight="1" x14ac:dyDescent="0.2">
      <c r="A88" s="13">
        <v>730415</v>
      </c>
      <c r="B88" s="12" t="s">
        <v>157</v>
      </c>
      <c r="C88" s="13" t="s">
        <v>153</v>
      </c>
      <c r="D88" s="31">
        <v>1000</v>
      </c>
      <c r="E88" s="29">
        <f t="shared" si="6"/>
        <v>-1000</v>
      </c>
      <c r="F88" s="31">
        <v>0</v>
      </c>
      <c r="G88" s="29">
        <v>0</v>
      </c>
      <c r="H88" s="29">
        <f t="shared" si="7"/>
        <v>0</v>
      </c>
      <c r="I88" s="30">
        <v>0</v>
      </c>
      <c r="J88" s="30">
        <v>0</v>
      </c>
      <c r="K88" s="30">
        <f t="shared" si="8"/>
        <v>0</v>
      </c>
      <c r="L88" s="30">
        <f t="shared" si="9"/>
        <v>0</v>
      </c>
      <c r="M88" s="30">
        <f t="shared" si="10"/>
        <v>0</v>
      </c>
      <c r="N88" s="24">
        <v>0</v>
      </c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3.1" customHeight="1" x14ac:dyDescent="0.2">
      <c r="A89" s="13">
        <v>730417</v>
      </c>
      <c r="B89" s="12" t="s">
        <v>157</v>
      </c>
      <c r="C89" s="13" t="s">
        <v>101</v>
      </c>
      <c r="D89" s="31">
        <v>1662000</v>
      </c>
      <c r="E89" s="29">
        <f t="shared" si="6"/>
        <v>-1661400</v>
      </c>
      <c r="F89" s="31">
        <v>600</v>
      </c>
      <c r="G89" s="29">
        <v>0</v>
      </c>
      <c r="H89" s="29">
        <f t="shared" si="7"/>
        <v>0</v>
      </c>
      <c r="I89" s="30">
        <v>0</v>
      </c>
      <c r="J89" s="31">
        <v>0</v>
      </c>
      <c r="K89" s="30">
        <f t="shared" si="8"/>
        <v>600</v>
      </c>
      <c r="L89" s="30">
        <f t="shared" si="9"/>
        <v>600</v>
      </c>
      <c r="M89" s="30">
        <f t="shared" si="10"/>
        <v>0</v>
      </c>
      <c r="N89" s="24">
        <f t="shared" si="11"/>
        <v>0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3.1" customHeight="1" x14ac:dyDescent="0.2">
      <c r="A90" s="13">
        <v>730418</v>
      </c>
      <c r="B90" s="12" t="s">
        <v>157</v>
      </c>
      <c r="C90" s="13" t="s">
        <v>102</v>
      </c>
      <c r="D90" s="31">
        <v>131844.29</v>
      </c>
      <c r="E90" s="29">
        <f t="shared" si="6"/>
        <v>-117844.29000000001</v>
      </c>
      <c r="F90" s="31">
        <v>14000</v>
      </c>
      <c r="G90" s="29">
        <v>7881.25</v>
      </c>
      <c r="H90" s="29">
        <f t="shared" si="7"/>
        <v>7881.25</v>
      </c>
      <c r="I90" s="30">
        <v>7881.25</v>
      </c>
      <c r="J90" s="31">
        <v>7881.25</v>
      </c>
      <c r="K90" s="30">
        <f t="shared" si="8"/>
        <v>6118.75</v>
      </c>
      <c r="L90" s="30">
        <f t="shared" si="9"/>
        <v>6118.75</v>
      </c>
      <c r="M90" s="30">
        <f t="shared" si="10"/>
        <v>0</v>
      </c>
      <c r="N90" s="24">
        <f t="shared" si="11"/>
        <v>56.294642857142861</v>
      </c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3.1" customHeight="1" x14ac:dyDescent="0.2">
      <c r="A91" s="13">
        <v>730425</v>
      </c>
      <c r="B91" s="12" t="s">
        <v>157</v>
      </c>
      <c r="C91" s="13" t="s">
        <v>103</v>
      </c>
      <c r="D91" s="31">
        <v>42000</v>
      </c>
      <c r="E91" s="29">
        <f t="shared" si="6"/>
        <v>203500</v>
      </c>
      <c r="F91" s="31">
        <v>245500</v>
      </c>
      <c r="G91" s="29">
        <v>194542.69</v>
      </c>
      <c r="H91" s="29">
        <f t="shared" si="7"/>
        <v>194542.69</v>
      </c>
      <c r="I91" s="30">
        <v>194542.69</v>
      </c>
      <c r="J91" s="31">
        <v>113436.16</v>
      </c>
      <c r="K91" s="30">
        <f t="shared" si="8"/>
        <v>50957.31</v>
      </c>
      <c r="L91" s="30">
        <f t="shared" si="9"/>
        <v>50957.31</v>
      </c>
      <c r="M91" s="30">
        <f t="shared" si="10"/>
        <v>81106.53</v>
      </c>
      <c r="N91" s="24">
        <f t="shared" si="11"/>
        <v>79.243458248472507</v>
      </c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3.1" customHeight="1" x14ac:dyDescent="0.2">
      <c r="A92" s="13">
        <v>730504</v>
      </c>
      <c r="B92" s="12" t="s">
        <v>141</v>
      </c>
      <c r="C92" s="13" t="s">
        <v>104</v>
      </c>
      <c r="D92" s="31">
        <v>40000</v>
      </c>
      <c r="E92" s="29">
        <f t="shared" si="6"/>
        <v>96467.700000000012</v>
      </c>
      <c r="F92" s="31">
        <v>136467.70000000001</v>
      </c>
      <c r="G92" s="29">
        <v>112761.57</v>
      </c>
      <c r="H92" s="29">
        <f t="shared" si="7"/>
        <v>112761.57</v>
      </c>
      <c r="I92" s="30">
        <v>112761.57</v>
      </c>
      <c r="J92" s="31">
        <v>112761.57</v>
      </c>
      <c r="K92" s="30">
        <f t="shared" si="8"/>
        <v>23706.130000000005</v>
      </c>
      <c r="L92" s="30">
        <f t="shared" si="9"/>
        <v>23706.130000000005</v>
      </c>
      <c r="M92" s="30">
        <f>+I92-J92</f>
        <v>0</v>
      </c>
      <c r="N92" s="24">
        <f>I92/F92*100</f>
        <v>82.628761238007229</v>
      </c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3.1" customHeight="1" x14ac:dyDescent="0.2">
      <c r="A93" s="13">
        <v>730601</v>
      </c>
      <c r="B93" s="12" t="s">
        <v>145</v>
      </c>
      <c r="C93" s="13" t="s">
        <v>68</v>
      </c>
      <c r="D93" s="31">
        <v>80000</v>
      </c>
      <c r="E93" s="29">
        <f t="shared" si="6"/>
        <v>60000</v>
      </c>
      <c r="F93" s="31">
        <v>140000</v>
      </c>
      <c r="G93" s="29">
        <v>22619.95</v>
      </c>
      <c r="H93" s="29">
        <f t="shared" si="7"/>
        <v>22619.95</v>
      </c>
      <c r="I93" s="30">
        <v>22619.95</v>
      </c>
      <c r="J93" s="31">
        <v>22619.95</v>
      </c>
      <c r="K93" s="30">
        <f t="shared" si="8"/>
        <v>117380.05</v>
      </c>
      <c r="L93" s="30">
        <f t="shared" si="9"/>
        <v>117380.05</v>
      </c>
      <c r="M93" s="30">
        <f t="shared" si="10"/>
        <v>0</v>
      </c>
      <c r="N93" s="24">
        <f t="shared" si="11"/>
        <v>16.157107142857143</v>
      </c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3.1" customHeight="1" x14ac:dyDescent="0.2">
      <c r="A94" s="13">
        <v>730604</v>
      </c>
      <c r="B94" s="12" t="s">
        <v>145</v>
      </c>
      <c r="C94" s="13" t="s">
        <v>162</v>
      </c>
      <c r="D94" s="31">
        <v>0</v>
      </c>
      <c r="E94" s="29">
        <f t="shared" si="6"/>
        <v>0</v>
      </c>
      <c r="F94" s="31">
        <v>0</v>
      </c>
      <c r="G94" s="29">
        <v>0</v>
      </c>
      <c r="H94" s="29">
        <f t="shared" si="7"/>
        <v>0</v>
      </c>
      <c r="I94" s="30">
        <v>0</v>
      </c>
      <c r="J94" s="31">
        <v>0</v>
      </c>
      <c r="K94" s="30">
        <f t="shared" si="8"/>
        <v>0</v>
      </c>
      <c r="L94" s="30">
        <f t="shared" si="9"/>
        <v>0</v>
      </c>
      <c r="M94" s="30">
        <f t="shared" si="10"/>
        <v>0</v>
      </c>
      <c r="N94" s="24" t="e">
        <f t="shared" si="11"/>
        <v>#DIV/0!</v>
      </c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3.1" customHeight="1" x14ac:dyDescent="0.2">
      <c r="A95" s="13">
        <v>730605</v>
      </c>
      <c r="B95" s="12" t="s">
        <v>145</v>
      </c>
      <c r="C95" s="13" t="s">
        <v>105</v>
      </c>
      <c r="D95" s="31">
        <v>63750</v>
      </c>
      <c r="E95" s="29">
        <f t="shared" si="6"/>
        <v>45250</v>
      </c>
      <c r="F95" s="31">
        <v>109000</v>
      </c>
      <c r="G95" s="29">
        <v>99974.47</v>
      </c>
      <c r="H95" s="29">
        <f t="shared" si="7"/>
        <v>99974.47</v>
      </c>
      <c r="I95" s="30">
        <v>99974.47</v>
      </c>
      <c r="J95" s="31">
        <v>99974.47</v>
      </c>
      <c r="K95" s="30">
        <f t="shared" si="8"/>
        <v>9025.5299999999988</v>
      </c>
      <c r="L95" s="30">
        <f t="shared" si="9"/>
        <v>9025.5299999999988</v>
      </c>
      <c r="M95" s="30">
        <f t="shared" si="10"/>
        <v>0</v>
      </c>
      <c r="N95" s="24">
        <f t="shared" si="11"/>
        <v>91.719697247706421</v>
      </c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3.1" customHeight="1" x14ac:dyDescent="0.2">
      <c r="A96" s="13">
        <v>730609</v>
      </c>
      <c r="B96" s="12" t="s">
        <v>145</v>
      </c>
      <c r="C96" s="13" t="s">
        <v>106</v>
      </c>
      <c r="D96" s="31">
        <v>4000</v>
      </c>
      <c r="E96" s="29">
        <f t="shared" si="6"/>
        <v>0</v>
      </c>
      <c r="F96" s="31">
        <v>4000</v>
      </c>
      <c r="G96" s="29">
        <v>0</v>
      </c>
      <c r="H96" s="29">
        <f t="shared" si="7"/>
        <v>0</v>
      </c>
      <c r="I96" s="30">
        <v>0</v>
      </c>
      <c r="J96" s="31">
        <v>0</v>
      </c>
      <c r="K96" s="30">
        <f t="shared" si="8"/>
        <v>4000</v>
      </c>
      <c r="L96" s="30">
        <f t="shared" si="9"/>
        <v>4000</v>
      </c>
      <c r="M96" s="30">
        <f t="shared" si="10"/>
        <v>0</v>
      </c>
      <c r="N96" s="24">
        <f t="shared" si="11"/>
        <v>0</v>
      </c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3.1" customHeight="1" x14ac:dyDescent="0.2">
      <c r="A97" s="13">
        <v>730612</v>
      </c>
      <c r="B97" s="12" t="s">
        <v>145</v>
      </c>
      <c r="C97" s="13" t="s">
        <v>107</v>
      </c>
      <c r="D97" s="31">
        <v>2484</v>
      </c>
      <c r="E97" s="29">
        <f t="shared" si="6"/>
        <v>0</v>
      </c>
      <c r="F97" s="31">
        <v>2484</v>
      </c>
      <c r="G97" s="29">
        <v>0</v>
      </c>
      <c r="H97" s="29">
        <f t="shared" si="7"/>
        <v>0</v>
      </c>
      <c r="I97" s="30">
        <v>0</v>
      </c>
      <c r="J97" s="31">
        <v>0</v>
      </c>
      <c r="K97" s="30">
        <f t="shared" si="8"/>
        <v>2484</v>
      </c>
      <c r="L97" s="30">
        <f t="shared" si="9"/>
        <v>2484</v>
      </c>
      <c r="M97" s="30">
        <f t="shared" si="10"/>
        <v>0</v>
      </c>
      <c r="N97" s="24">
        <f t="shared" si="11"/>
        <v>0</v>
      </c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3.1" customHeight="1" x14ac:dyDescent="0.2">
      <c r="A98" s="13">
        <v>730613</v>
      </c>
      <c r="B98" s="12" t="s">
        <v>145</v>
      </c>
      <c r="C98" s="13" t="s">
        <v>108</v>
      </c>
      <c r="D98" s="31">
        <v>14750</v>
      </c>
      <c r="E98" s="29">
        <f t="shared" si="6"/>
        <v>3250</v>
      </c>
      <c r="F98" s="31">
        <v>18000</v>
      </c>
      <c r="G98" s="29">
        <v>5886</v>
      </c>
      <c r="H98" s="29">
        <f t="shared" si="7"/>
        <v>5886</v>
      </c>
      <c r="I98" s="30">
        <v>5886</v>
      </c>
      <c r="J98" s="31">
        <v>0</v>
      </c>
      <c r="K98" s="30">
        <f t="shared" si="8"/>
        <v>12114</v>
      </c>
      <c r="L98" s="30">
        <f t="shared" si="9"/>
        <v>12114</v>
      </c>
      <c r="M98" s="30">
        <f t="shared" si="10"/>
        <v>5886</v>
      </c>
      <c r="N98" s="24">
        <f t="shared" si="11"/>
        <v>32.700000000000003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3.1" customHeight="1" x14ac:dyDescent="0.2">
      <c r="A99" s="13">
        <v>730704</v>
      </c>
      <c r="B99" s="12" t="s">
        <v>142</v>
      </c>
      <c r="C99" s="13" t="s">
        <v>72</v>
      </c>
      <c r="D99" s="31">
        <v>3000</v>
      </c>
      <c r="E99" s="29">
        <f t="shared" si="6"/>
        <v>0</v>
      </c>
      <c r="F99" s="31">
        <v>3000</v>
      </c>
      <c r="G99" s="29">
        <v>0</v>
      </c>
      <c r="H99" s="29">
        <f t="shared" si="7"/>
        <v>0</v>
      </c>
      <c r="I99" s="30">
        <v>0</v>
      </c>
      <c r="J99" s="31">
        <v>0</v>
      </c>
      <c r="K99" s="30">
        <f t="shared" si="8"/>
        <v>3000</v>
      </c>
      <c r="L99" s="30">
        <f t="shared" si="9"/>
        <v>3000</v>
      </c>
      <c r="M99" s="30">
        <f t="shared" si="10"/>
        <v>0</v>
      </c>
      <c r="N99" s="24">
        <f t="shared" si="11"/>
        <v>0</v>
      </c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3.1" customHeight="1" x14ac:dyDescent="0.2">
      <c r="A100" s="13">
        <v>730801</v>
      </c>
      <c r="B100" s="12" t="s">
        <v>146</v>
      </c>
      <c r="C100" s="13" t="s">
        <v>73</v>
      </c>
      <c r="D100" s="31">
        <v>20900</v>
      </c>
      <c r="E100" s="29">
        <f t="shared" si="6"/>
        <v>0</v>
      </c>
      <c r="F100" s="31">
        <v>20900</v>
      </c>
      <c r="G100" s="29">
        <v>19915.04</v>
      </c>
      <c r="H100" s="29">
        <f t="shared" si="7"/>
        <v>19915.04</v>
      </c>
      <c r="I100" s="30">
        <v>19915.04</v>
      </c>
      <c r="J100" s="31">
        <v>16857.509999999998</v>
      </c>
      <c r="K100" s="30">
        <f t="shared" si="8"/>
        <v>984.95999999999913</v>
      </c>
      <c r="L100" s="30">
        <f t="shared" si="9"/>
        <v>984.95999999999913</v>
      </c>
      <c r="M100" s="30">
        <f t="shared" si="10"/>
        <v>3057.5300000000025</v>
      </c>
      <c r="N100" s="24">
        <f t="shared" si="11"/>
        <v>95.287272727272736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3.1" customHeight="1" x14ac:dyDescent="0.2">
      <c r="A101" s="13">
        <v>730802</v>
      </c>
      <c r="B101" s="12" t="s">
        <v>146</v>
      </c>
      <c r="C101" s="13" t="s">
        <v>74</v>
      </c>
      <c r="D101" s="31">
        <v>15024.17</v>
      </c>
      <c r="E101" s="29">
        <f t="shared" si="6"/>
        <v>400</v>
      </c>
      <c r="F101" s="31">
        <v>15424.17</v>
      </c>
      <c r="G101" s="29">
        <v>14010.27</v>
      </c>
      <c r="H101" s="29">
        <f t="shared" si="7"/>
        <v>14010.27</v>
      </c>
      <c r="I101" s="30">
        <v>14010.27</v>
      </c>
      <c r="J101" s="31">
        <v>12163.92</v>
      </c>
      <c r="K101" s="30">
        <f t="shared" si="8"/>
        <v>1413.8999999999996</v>
      </c>
      <c r="L101" s="30">
        <f t="shared" si="9"/>
        <v>1413.8999999999996</v>
      </c>
      <c r="M101" s="30">
        <f t="shared" si="10"/>
        <v>1846.3500000000004</v>
      </c>
      <c r="N101" s="24">
        <f t="shared" si="11"/>
        <v>90.833218254207523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3.1" customHeight="1" x14ac:dyDescent="0.2">
      <c r="A102" s="13">
        <v>730803</v>
      </c>
      <c r="B102" s="12" t="s">
        <v>146</v>
      </c>
      <c r="C102" s="13" t="s">
        <v>109</v>
      </c>
      <c r="D102" s="31">
        <v>40000</v>
      </c>
      <c r="E102" s="29">
        <f t="shared" si="6"/>
        <v>-39000</v>
      </c>
      <c r="F102" s="31">
        <v>1000</v>
      </c>
      <c r="G102" s="29">
        <v>100.25</v>
      </c>
      <c r="H102" s="29">
        <f t="shared" si="7"/>
        <v>100.25</v>
      </c>
      <c r="I102" s="30">
        <v>100.25</v>
      </c>
      <c r="J102" s="31">
        <v>100.25</v>
      </c>
      <c r="K102" s="30">
        <f t="shared" si="8"/>
        <v>899.75</v>
      </c>
      <c r="L102" s="30">
        <f t="shared" si="9"/>
        <v>899.75</v>
      </c>
      <c r="M102" s="30">
        <f t="shared" si="10"/>
        <v>0</v>
      </c>
      <c r="N102" s="24">
        <f t="shared" si="11"/>
        <v>10.025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3.1" customHeight="1" x14ac:dyDescent="0.2">
      <c r="A103" s="13">
        <v>730804</v>
      </c>
      <c r="B103" s="12" t="s">
        <v>146</v>
      </c>
      <c r="C103" s="13" t="s">
        <v>75</v>
      </c>
      <c r="D103" s="31">
        <v>4521.43</v>
      </c>
      <c r="E103" s="29">
        <f t="shared" si="6"/>
        <v>0</v>
      </c>
      <c r="F103" s="31">
        <v>4521.43</v>
      </c>
      <c r="G103" s="29">
        <v>962.87</v>
      </c>
      <c r="H103" s="29">
        <f t="shared" si="7"/>
        <v>962.87</v>
      </c>
      <c r="I103" s="30">
        <v>962.87</v>
      </c>
      <c r="J103" s="31">
        <v>962.87</v>
      </c>
      <c r="K103" s="30">
        <f t="shared" si="8"/>
        <v>3558.5600000000004</v>
      </c>
      <c r="L103" s="30">
        <f t="shared" si="9"/>
        <v>3558.5600000000004</v>
      </c>
      <c r="M103" s="30">
        <f t="shared" si="10"/>
        <v>0</v>
      </c>
      <c r="N103" s="24">
        <f t="shared" si="11"/>
        <v>21.295696273081745</v>
      </c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3.1" customHeight="1" x14ac:dyDescent="0.2">
      <c r="A104" s="13">
        <v>730805</v>
      </c>
      <c r="B104" s="12" t="s">
        <v>146</v>
      </c>
      <c r="C104" s="13" t="s">
        <v>76</v>
      </c>
      <c r="D104" s="31">
        <v>1816.39</v>
      </c>
      <c r="E104" s="29">
        <f t="shared" si="6"/>
        <v>200</v>
      </c>
      <c r="F104" s="31">
        <v>2016.39</v>
      </c>
      <c r="G104" s="29">
        <v>1433.92</v>
      </c>
      <c r="H104" s="29">
        <f t="shared" si="7"/>
        <v>1433.92</v>
      </c>
      <c r="I104" s="30">
        <v>1433.92</v>
      </c>
      <c r="J104" s="31">
        <v>1208.72</v>
      </c>
      <c r="K104" s="30">
        <f t="shared" si="8"/>
        <v>582.47</v>
      </c>
      <c r="L104" s="30">
        <f t="shared" si="9"/>
        <v>582.47</v>
      </c>
      <c r="M104" s="30">
        <f t="shared" si="10"/>
        <v>225.20000000000005</v>
      </c>
      <c r="N104" s="24">
        <f t="shared" si="11"/>
        <v>71.113227103883673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3.1" customHeight="1" x14ac:dyDescent="0.2">
      <c r="A105" s="13">
        <v>730807</v>
      </c>
      <c r="B105" s="12" t="s">
        <v>146</v>
      </c>
      <c r="C105" s="13" t="s">
        <v>77</v>
      </c>
      <c r="D105" s="31">
        <v>688.25</v>
      </c>
      <c r="E105" s="29">
        <f t="shared" si="6"/>
        <v>0</v>
      </c>
      <c r="F105" s="31">
        <v>688.25</v>
      </c>
      <c r="G105" s="29">
        <v>151.57</v>
      </c>
      <c r="H105" s="29">
        <f t="shared" si="7"/>
        <v>151.57</v>
      </c>
      <c r="I105" s="30">
        <v>151.57</v>
      </c>
      <c r="J105" s="31">
        <v>151.57</v>
      </c>
      <c r="K105" s="30">
        <f t="shared" si="8"/>
        <v>536.68000000000006</v>
      </c>
      <c r="L105" s="30">
        <f t="shared" si="9"/>
        <v>536.68000000000006</v>
      </c>
      <c r="M105" s="30">
        <f t="shared" si="10"/>
        <v>0</v>
      </c>
      <c r="N105" s="24">
        <f t="shared" si="11"/>
        <v>22.022520886305845</v>
      </c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3.1" customHeight="1" x14ac:dyDescent="0.2">
      <c r="A106" s="13">
        <v>730811</v>
      </c>
      <c r="B106" s="12" t="s">
        <v>146</v>
      </c>
      <c r="C106" s="13" t="s">
        <v>110</v>
      </c>
      <c r="D106" s="31">
        <v>127532.14</v>
      </c>
      <c r="E106" s="29">
        <f t="shared" si="6"/>
        <v>16176.810000000012</v>
      </c>
      <c r="F106" s="31">
        <v>143708.95000000001</v>
      </c>
      <c r="G106" s="29">
        <v>70306.820000000007</v>
      </c>
      <c r="H106" s="29">
        <f t="shared" si="7"/>
        <v>70306.820000000007</v>
      </c>
      <c r="I106" s="30">
        <v>70306.820000000007</v>
      </c>
      <c r="J106" s="31">
        <v>47954.19</v>
      </c>
      <c r="K106" s="30">
        <f t="shared" si="8"/>
        <v>73402.13</v>
      </c>
      <c r="L106" s="30">
        <f t="shared" si="9"/>
        <v>73402.13</v>
      </c>
      <c r="M106" s="30">
        <f t="shared" si="10"/>
        <v>22352.630000000005</v>
      </c>
      <c r="N106" s="24">
        <f t="shared" si="11"/>
        <v>48.923062899005245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3.1" customHeight="1" x14ac:dyDescent="0.2">
      <c r="A107" s="13">
        <v>730812</v>
      </c>
      <c r="B107" s="12" t="s">
        <v>146</v>
      </c>
      <c r="C107" s="13" t="s">
        <v>111</v>
      </c>
      <c r="D107" s="31">
        <v>8490.75</v>
      </c>
      <c r="E107" s="29">
        <f t="shared" si="6"/>
        <v>-600</v>
      </c>
      <c r="F107" s="31">
        <v>7890.75</v>
      </c>
      <c r="G107" s="29">
        <v>6642.27</v>
      </c>
      <c r="H107" s="29">
        <f t="shared" si="7"/>
        <v>6642.27</v>
      </c>
      <c r="I107" s="30">
        <v>6642.27</v>
      </c>
      <c r="J107" s="31">
        <v>5725.69</v>
      </c>
      <c r="K107" s="30">
        <f t="shared" si="8"/>
        <v>1248.4799999999996</v>
      </c>
      <c r="L107" s="30">
        <f t="shared" si="9"/>
        <v>1248.4799999999996</v>
      </c>
      <c r="M107" s="30">
        <f t="shared" si="10"/>
        <v>916.58000000000084</v>
      </c>
      <c r="N107" s="24">
        <f t="shared" si="11"/>
        <v>84.177929854576576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3.1" customHeight="1" x14ac:dyDescent="0.2">
      <c r="A108" s="13">
        <v>730813</v>
      </c>
      <c r="B108" s="12" t="s">
        <v>146</v>
      </c>
      <c r="C108" s="13" t="s">
        <v>112</v>
      </c>
      <c r="D108" s="31">
        <v>80000</v>
      </c>
      <c r="E108" s="29">
        <f t="shared" si="6"/>
        <v>-30000</v>
      </c>
      <c r="F108" s="31">
        <v>50000</v>
      </c>
      <c r="G108" s="29">
        <v>46938.52</v>
      </c>
      <c r="H108" s="29">
        <f t="shared" si="7"/>
        <v>46938.52</v>
      </c>
      <c r="I108" s="30">
        <v>46938.52</v>
      </c>
      <c r="J108" s="31">
        <v>41938.519999999997</v>
      </c>
      <c r="K108" s="30">
        <f t="shared" si="8"/>
        <v>3061.4800000000032</v>
      </c>
      <c r="L108" s="30">
        <f t="shared" si="9"/>
        <v>3061.4800000000032</v>
      </c>
      <c r="M108" s="30">
        <f t="shared" si="10"/>
        <v>5000</v>
      </c>
      <c r="N108" s="24">
        <f t="shared" si="11"/>
        <v>93.877039999999994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3.1" customHeight="1" x14ac:dyDescent="0.2">
      <c r="A109" s="13">
        <v>730814</v>
      </c>
      <c r="B109" s="12" t="s">
        <v>146</v>
      </c>
      <c r="C109" s="13" t="s">
        <v>113</v>
      </c>
      <c r="D109" s="31">
        <v>12500</v>
      </c>
      <c r="E109" s="29">
        <f t="shared" si="6"/>
        <v>0</v>
      </c>
      <c r="F109" s="31">
        <v>12500</v>
      </c>
      <c r="G109" s="29">
        <v>900</v>
      </c>
      <c r="H109" s="29">
        <f t="shared" si="7"/>
        <v>900</v>
      </c>
      <c r="I109" s="30">
        <v>900</v>
      </c>
      <c r="J109" s="31">
        <v>900</v>
      </c>
      <c r="K109" s="30">
        <f t="shared" si="8"/>
        <v>11600</v>
      </c>
      <c r="L109" s="30">
        <f t="shared" si="9"/>
        <v>11600</v>
      </c>
      <c r="M109" s="30">
        <f t="shared" si="10"/>
        <v>0</v>
      </c>
      <c r="N109" s="24">
        <f t="shared" si="11"/>
        <v>7.1999999999999993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3.1" customHeight="1" x14ac:dyDescent="0.2">
      <c r="A110" s="13">
        <v>730819</v>
      </c>
      <c r="B110" s="12" t="s">
        <v>146</v>
      </c>
      <c r="C110" s="13" t="s">
        <v>114</v>
      </c>
      <c r="D110" s="31">
        <v>21280</v>
      </c>
      <c r="E110" s="29">
        <f t="shared" si="6"/>
        <v>-3500</v>
      </c>
      <c r="F110" s="31">
        <v>17780</v>
      </c>
      <c r="G110" s="29">
        <v>3679.66</v>
      </c>
      <c r="H110" s="29">
        <f t="shared" si="7"/>
        <v>3679.66</v>
      </c>
      <c r="I110" s="30">
        <v>3679.66</v>
      </c>
      <c r="J110" s="31">
        <v>2150.38</v>
      </c>
      <c r="K110" s="30">
        <f t="shared" si="8"/>
        <v>14100.34</v>
      </c>
      <c r="L110" s="30">
        <f t="shared" si="9"/>
        <v>14100.34</v>
      </c>
      <c r="M110" s="30">
        <f t="shared" si="10"/>
        <v>1529.2799999999997</v>
      </c>
      <c r="N110" s="24">
        <f t="shared" si="11"/>
        <v>20.695500562429693</v>
      </c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3.1" customHeight="1" x14ac:dyDescent="0.2">
      <c r="A111" s="13">
        <v>730821</v>
      </c>
      <c r="B111" s="12" t="s">
        <v>146</v>
      </c>
      <c r="C111" s="13" t="s">
        <v>168</v>
      </c>
      <c r="D111" s="31">
        <v>0</v>
      </c>
      <c r="E111" s="29">
        <f t="shared" si="6"/>
        <v>31000</v>
      </c>
      <c r="F111" s="31">
        <v>31000</v>
      </c>
      <c r="G111" s="29">
        <v>30435.87</v>
      </c>
      <c r="H111" s="29">
        <f t="shared" si="7"/>
        <v>30435.87</v>
      </c>
      <c r="I111" s="30">
        <v>30435.87</v>
      </c>
      <c r="J111" s="31">
        <v>30435.87</v>
      </c>
      <c r="K111" s="30">
        <f t="shared" si="8"/>
        <v>564.13000000000102</v>
      </c>
      <c r="L111" s="30">
        <f t="shared" si="9"/>
        <v>564.13000000000102</v>
      </c>
      <c r="M111" s="30">
        <f t="shared" si="10"/>
        <v>0</v>
      </c>
      <c r="N111" s="24">
        <f t="shared" si="11"/>
        <v>98.180225806451602</v>
      </c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3.1" customHeight="1" x14ac:dyDescent="0.2">
      <c r="A112" s="13">
        <v>730825</v>
      </c>
      <c r="B112" s="12" t="s">
        <v>146</v>
      </c>
      <c r="C112" s="13" t="s">
        <v>115</v>
      </c>
      <c r="D112" s="31">
        <v>574</v>
      </c>
      <c r="E112" s="29">
        <f t="shared" si="6"/>
        <v>0</v>
      </c>
      <c r="F112" s="31">
        <v>574</v>
      </c>
      <c r="G112" s="29">
        <v>0</v>
      </c>
      <c r="H112" s="29">
        <f t="shared" si="7"/>
        <v>0</v>
      </c>
      <c r="I112" s="30">
        <v>0</v>
      </c>
      <c r="J112" s="31">
        <v>0</v>
      </c>
      <c r="K112" s="30">
        <f t="shared" si="8"/>
        <v>574</v>
      </c>
      <c r="L112" s="30">
        <f t="shared" si="9"/>
        <v>574</v>
      </c>
      <c r="M112" s="30">
        <f t="shared" si="10"/>
        <v>0</v>
      </c>
      <c r="N112" s="24">
        <f t="shared" si="11"/>
        <v>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3.1" customHeight="1" x14ac:dyDescent="0.2">
      <c r="A113" s="13">
        <v>731403</v>
      </c>
      <c r="B113" s="12" t="s">
        <v>146</v>
      </c>
      <c r="C113" s="13" t="s">
        <v>163</v>
      </c>
      <c r="D113" s="31">
        <v>0</v>
      </c>
      <c r="E113" s="29">
        <f t="shared" si="6"/>
        <v>300</v>
      </c>
      <c r="F113" s="31">
        <v>300</v>
      </c>
      <c r="G113" s="29">
        <v>0</v>
      </c>
      <c r="H113" s="29">
        <f t="shared" si="7"/>
        <v>0</v>
      </c>
      <c r="I113" s="30">
        <v>0</v>
      </c>
      <c r="J113" s="31">
        <v>0</v>
      </c>
      <c r="K113" s="30">
        <f t="shared" si="8"/>
        <v>300</v>
      </c>
      <c r="L113" s="30">
        <f t="shared" si="9"/>
        <v>300</v>
      </c>
      <c r="M113" s="30">
        <f t="shared" si="10"/>
        <v>0</v>
      </c>
      <c r="N113" s="24">
        <f t="shared" si="11"/>
        <v>0</v>
      </c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3.1" customHeight="1" x14ac:dyDescent="0.2">
      <c r="A114" s="13">
        <v>731404</v>
      </c>
      <c r="B114" s="12" t="s">
        <v>146</v>
      </c>
      <c r="C114" s="13" t="s">
        <v>166</v>
      </c>
      <c r="D114" s="31">
        <v>0</v>
      </c>
      <c r="E114" s="29">
        <f t="shared" si="6"/>
        <v>20098.150000000001</v>
      </c>
      <c r="F114" s="31">
        <v>20098.150000000001</v>
      </c>
      <c r="G114" s="29">
        <v>2478.83</v>
      </c>
      <c r="H114" s="29">
        <f t="shared" si="7"/>
        <v>2478.83</v>
      </c>
      <c r="I114" s="30">
        <v>2478.83</v>
      </c>
      <c r="J114" s="31">
        <v>2381.66</v>
      </c>
      <c r="K114" s="30">
        <f t="shared" si="8"/>
        <v>17619.32</v>
      </c>
      <c r="L114" s="30">
        <f t="shared" si="9"/>
        <v>17619.32</v>
      </c>
      <c r="M114" s="30">
        <f t="shared" si="10"/>
        <v>97.170000000000073</v>
      </c>
      <c r="N114" s="24">
        <f t="shared" si="11"/>
        <v>12.333622746372178</v>
      </c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3.1" customHeight="1" x14ac:dyDescent="0.2">
      <c r="A115" s="13">
        <v>731406</v>
      </c>
      <c r="B115" s="12" t="s">
        <v>146</v>
      </c>
      <c r="C115" s="13" t="s">
        <v>116</v>
      </c>
      <c r="D115" s="31">
        <v>1130</v>
      </c>
      <c r="E115" s="29">
        <f t="shared" si="6"/>
        <v>800</v>
      </c>
      <c r="F115" s="31">
        <v>1930</v>
      </c>
      <c r="G115" s="29">
        <v>962.74</v>
      </c>
      <c r="H115" s="29">
        <f t="shared" si="7"/>
        <v>962.74</v>
      </c>
      <c r="I115" s="30">
        <v>962.74</v>
      </c>
      <c r="J115" s="31">
        <v>16.850000000000001</v>
      </c>
      <c r="K115" s="30">
        <f t="shared" si="8"/>
        <v>967.26</v>
      </c>
      <c r="L115" s="30">
        <f t="shared" si="9"/>
        <v>967.26</v>
      </c>
      <c r="M115" s="30">
        <f t="shared" si="10"/>
        <v>945.89</v>
      </c>
      <c r="N115" s="24">
        <f t="shared" si="11"/>
        <v>49.88290155440415</v>
      </c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3.1" customHeight="1" x14ac:dyDescent="0.2">
      <c r="A116" s="13">
        <v>731407</v>
      </c>
      <c r="B116" s="12" t="s">
        <v>146</v>
      </c>
      <c r="C116" s="13" t="s">
        <v>80</v>
      </c>
      <c r="D116" s="31">
        <v>30</v>
      </c>
      <c r="E116" s="29">
        <f t="shared" si="6"/>
        <v>0</v>
      </c>
      <c r="F116" s="31">
        <v>30</v>
      </c>
      <c r="G116" s="29">
        <v>0</v>
      </c>
      <c r="H116" s="29">
        <f t="shared" si="7"/>
        <v>0</v>
      </c>
      <c r="I116" s="30">
        <v>0</v>
      </c>
      <c r="J116" s="31">
        <v>0</v>
      </c>
      <c r="K116" s="30">
        <f t="shared" si="8"/>
        <v>30</v>
      </c>
      <c r="L116" s="30">
        <f t="shared" si="9"/>
        <v>30</v>
      </c>
      <c r="M116" s="30">
        <f t="shared" si="10"/>
        <v>0</v>
      </c>
      <c r="N116" s="24">
        <f t="shared" si="11"/>
        <v>0</v>
      </c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3.1" customHeight="1" x14ac:dyDescent="0.2">
      <c r="A117" s="13">
        <v>750101</v>
      </c>
      <c r="B117" s="12" t="s">
        <v>132</v>
      </c>
      <c r="C117" s="13" t="s">
        <v>117</v>
      </c>
      <c r="D117" s="31">
        <v>4560144.09</v>
      </c>
      <c r="E117" s="29">
        <f t="shared" si="6"/>
        <v>2599879.54</v>
      </c>
      <c r="F117" s="31">
        <v>7160023.6299999999</v>
      </c>
      <c r="G117" s="29">
        <v>61362.23</v>
      </c>
      <c r="H117" s="29">
        <f t="shared" si="7"/>
        <v>61362.23</v>
      </c>
      <c r="I117" s="30">
        <v>61362.23</v>
      </c>
      <c r="J117" s="31">
        <v>61362.23</v>
      </c>
      <c r="K117" s="30">
        <f t="shared" si="8"/>
        <v>7098661.3999999994</v>
      </c>
      <c r="L117" s="30">
        <f t="shared" si="9"/>
        <v>7098661.3999999994</v>
      </c>
      <c r="M117" s="30">
        <f t="shared" si="10"/>
        <v>0</v>
      </c>
      <c r="N117" s="24">
        <f t="shared" si="11"/>
        <v>0.85701155709733323</v>
      </c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3.1" customHeight="1" x14ac:dyDescent="0.2">
      <c r="A118" s="13">
        <v>750104</v>
      </c>
      <c r="B118" s="12" t="s">
        <v>132</v>
      </c>
      <c r="C118" s="13" t="s">
        <v>118</v>
      </c>
      <c r="D118" s="31">
        <v>32000</v>
      </c>
      <c r="E118" s="29">
        <f t="shared" si="6"/>
        <v>675.81000000000131</v>
      </c>
      <c r="F118" s="31">
        <v>32675.81</v>
      </c>
      <c r="G118" s="29">
        <v>32675.81</v>
      </c>
      <c r="H118" s="29">
        <f t="shared" si="7"/>
        <v>32675.81</v>
      </c>
      <c r="I118" s="30">
        <v>32675.81</v>
      </c>
      <c r="J118" s="31">
        <v>32675.81</v>
      </c>
      <c r="K118" s="30">
        <f t="shared" si="8"/>
        <v>0</v>
      </c>
      <c r="L118" s="30">
        <f t="shared" si="9"/>
        <v>0</v>
      </c>
      <c r="M118" s="30">
        <f t="shared" si="10"/>
        <v>0</v>
      </c>
      <c r="N118" s="24">
        <f t="shared" si="11"/>
        <v>100</v>
      </c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3.1" customHeight="1" x14ac:dyDescent="0.2">
      <c r="A119" s="13">
        <v>770102</v>
      </c>
      <c r="B119" s="12" t="s">
        <v>133</v>
      </c>
      <c r="C119" s="13" t="s">
        <v>119</v>
      </c>
      <c r="D119" s="31">
        <v>2300</v>
      </c>
      <c r="E119" s="29">
        <f t="shared" si="6"/>
        <v>0</v>
      </c>
      <c r="F119" s="31">
        <v>2300</v>
      </c>
      <c r="G119" s="29">
        <v>165.6</v>
      </c>
      <c r="H119" s="29">
        <f t="shared" si="7"/>
        <v>165.6</v>
      </c>
      <c r="I119" s="30">
        <v>165.6</v>
      </c>
      <c r="J119" s="31">
        <v>165.6</v>
      </c>
      <c r="K119" s="30">
        <f t="shared" si="8"/>
        <v>2134.4</v>
      </c>
      <c r="L119" s="30">
        <f t="shared" si="9"/>
        <v>2134.4</v>
      </c>
      <c r="M119" s="30">
        <f t="shared" si="10"/>
        <v>0</v>
      </c>
      <c r="N119" s="24">
        <f t="shared" si="11"/>
        <v>7.1999999999999993</v>
      </c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3.1" customHeight="1" x14ac:dyDescent="0.2">
      <c r="A120" s="13">
        <v>770203</v>
      </c>
      <c r="B120" s="12" t="s">
        <v>133</v>
      </c>
      <c r="C120" s="13" t="s">
        <v>85</v>
      </c>
      <c r="D120" s="31">
        <v>50</v>
      </c>
      <c r="E120" s="29">
        <f t="shared" si="6"/>
        <v>0</v>
      </c>
      <c r="F120" s="31">
        <v>50</v>
      </c>
      <c r="G120" s="29">
        <v>30.7</v>
      </c>
      <c r="H120" s="29">
        <f t="shared" si="7"/>
        <v>30.7</v>
      </c>
      <c r="I120" s="30">
        <v>30.7</v>
      </c>
      <c r="J120" s="31">
        <v>30.7</v>
      </c>
      <c r="K120" s="30">
        <f t="shared" si="8"/>
        <v>19.3</v>
      </c>
      <c r="L120" s="30">
        <f t="shared" si="9"/>
        <v>19.3</v>
      </c>
      <c r="M120" s="30">
        <f t="shared" si="10"/>
        <v>0</v>
      </c>
      <c r="N120" s="24">
        <f t="shared" si="11"/>
        <v>61.4</v>
      </c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3.1" customHeight="1" x14ac:dyDescent="0.2">
      <c r="A121" s="13">
        <v>780104</v>
      </c>
      <c r="B121" s="12" t="s">
        <v>160</v>
      </c>
      <c r="C121" s="13" t="s">
        <v>161</v>
      </c>
      <c r="D121" s="31">
        <v>0</v>
      </c>
      <c r="E121" s="29">
        <f t="shared" si="6"/>
        <v>109004</v>
      </c>
      <c r="F121" s="31">
        <v>109004</v>
      </c>
      <c r="G121" s="29">
        <v>109003.69</v>
      </c>
      <c r="H121" s="29">
        <f t="shared" si="7"/>
        <v>109003.69</v>
      </c>
      <c r="I121" s="30">
        <v>109003.69</v>
      </c>
      <c r="J121" s="31">
        <v>72244.350000000006</v>
      </c>
      <c r="K121" s="30">
        <f t="shared" si="8"/>
        <v>0.30999999999767169</v>
      </c>
      <c r="L121" s="30">
        <f t="shared" si="9"/>
        <v>0.30999999999767169</v>
      </c>
      <c r="M121" s="30">
        <f t="shared" si="10"/>
        <v>36759.339999999997</v>
      </c>
      <c r="N121" s="24">
        <f t="shared" si="11"/>
        <v>99.999715606766728</v>
      </c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3.1" customHeight="1" x14ac:dyDescent="0.2">
      <c r="A122" s="13">
        <v>780204</v>
      </c>
      <c r="B122" s="12" t="s">
        <v>147</v>
      </c>
      <c r="C122" s="13" t="s">
        <v>120</v>
      </c>
      <c r="D122" s="31">
        <v>5353</v>
      </c>
      <c r="E122" s="29">
        <f t="shared" si="6"/>
        <v>14647</v>
      </c>
      <c r="F122" s="31">
        <v>20000</v>
      </c>
      <c r="G122" s="29">
        <v>14342.45</v>
      </c>
      <c r="H122" s="29">
        <f t="shared" si="7"/>
        <v>14342.45</v>
      </c>
      <c r="I122" s="30">
        <v>14342.45</v>
      </c>
      <c r="J122" s="31">
        <v>10742.45</v>
      </c>
      <c r="K122" s="30">
        <f t="shared" si="8"/>
        <v>5657.5499999999993</v>
      </c>
      <c r="L122" s="30">
        <f t="shared" si="9"/>
        <v>5657.5499999999993</v>
      </c>
      <c r="M122" s="30">
        <f t="shared" si="10"/>
        <v>3600</v>
      </c>
      <c r="N122" s="24">
        <f t="shared" si="11"/>
        <v>71.712249999999997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3.1" customHeight="1" x14ac:dyDescent="0.2">
      <c r="A123" s="13">
        <v>840103</v>
      </c>
      <c r="B123" s="12" t="s">
        <v>134</v>
      </c>
      <c r="C123" s="13" t="s">
        <v>121</v>
      </c>
      <c r="D123" s="31">
        <v>9471</v>
      </c>
      <c r="E123" s="29">
        <f t="shared" si="6"/>
        <v>220</v>
      </c>
      <c r="F123" s="31">
        <v>9691</v>
      </c>
      <c r="G123" s="29">
        <v>4121.34</v>
      </c>
      <c r="H123" s="29">
        <f t="shared" si="7"/>
        <v>4121.34</v>
      </c>
      <c r="I123" s="30">
        <v>4121.34</v>
      </c>
      <c r="J123" s="31">
        <v>4121.34</v>
      </c>
      <c r="K123" s="30">
        <f t="shared" si="8"/>
        <v>5569.66</v>
      </c>
      <c r="L123" s="30">
        <f t="shared" si="9"/>
        <v>5569.66</v>
      </c>
      <c r="M123" s="30">
        <f t="shared" si="10"/>
        <v>0</v>
      </c>
      <c r="N123" s="24">
        <f t="shared" si="11"/>
        <v>42.527499742028688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3.1" customHeight="1" x14ac:dyDescent="0.2">
      <c r="A124" s="13">
        <v>840104</v>
      </c>
      <c r="B124" s="12" t="s">
        <v>134</v>
      </c>
      <c r="C124" s="13" t="s">
        <v>78</v>
      </c>
      <c r="D124" s="31">
        <v>69880</v>
      </c>
      <c r="E124" s="29">
        <f t="shared" si="6"/>
        <v>796813.33</v>
      </c>
      <c r="F124" s="31">
        <v>866693.33</v>
      </c>
      <c r="G124" s="29">
        <v>771259.19</v>
      </c>
      <c r="H124" s="29">
        <f t="shared" si="7"/>
        <v>771259.19</v>
      </c>
      <c r="I124" s="30">
        <v>771259.19</v>
      </c>
      <c r="J124" s="31">
        <v>398240.56</v>
      </c>
      <c r="K124" s="30">
        <f t="shared" si="8"/>
        <v>95434.140000000014</v>
      </c>
      <c r="L124" s="30">
        <f t="shared" si="9"/>
        <v>95434.140000000014</v>
      </c>
      <c r="M124" s="30">
        <f t="shared" si="10"/>
        <v>373018.62999999995</v>
      </c>
      <c r="N124" s="24">
        <f t="shared" si="11"/>
        <v>88.988707228195693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3.1" customHeight="1" x14ac:dyDescent="0.2">
      <c r="A125" s="13">
        <v>840106</v>
      </c>
      <c r="B125" s="12" t="s">
        <v>134</v>
      </c>
      <c r="C125" s="13" t="s">
        <v>79</v>
      </c>
      <c r="D125" s="31">
        <v>0</v>
      </c>
      <c r="E125" s="29">
        <f t="shared" si="6"/>
        <v>2196.31</v>
      </c>
      <c r="F125" s="31">
        <v>2196.31</v>
      </c>
      <c r="G125" s="29">
        <v>2156.36</v>
      </c>
      <c r="H125" s="29">
        <f t="shared" si="7"/>
        <v>2156.36</v>
      </c>
      <c r="I125" s="30">
        <v>2156.36</v>
      </c>
      <c r="J125" s="31">
        <v>1962.01</v>
      </c>
      <c r="K125" s="30">
        <f t="shared" si="8"/>
        <v>39.949999999999818</v>
      </c>
      <c r="L125" s="30">
        <f t="shared" si="9"/>
        <v>39.949999999999818</v>
      </c>
      <c r="M125" s="30">
        <f t="shared" si="10"/>
        <v>194.35000000000014</v>
      </c>
      <c r="N125" s="24">
        <f t="shared" si="11"/>
        <v>98.181040017119642</v>
      </c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3.1" customHeight="1" x14ac:dyDescent="0.2">
      <c r="A126" s="13">
        <v>840107</v>
      </c>
      <c r="B126" s="12" t="s">
        <v>134</v>
      </c>
      <c r="C126" s="13" t="s">
        <v>80</v>
      </c>
      <c r="D126" s="31">
        <v>11649</v>
      </c>
      <c r="E126" s="29">
        <f t="shared" si="6"/>
        <v>12392</v>
      </c>
      <c r="F126" s="31">
        <v>24041</v>
      </c>
      <c r="G126" s="29">
        <v>20565</v>
      </c>
      <c r="H126" s="29">
        <f t="shared" si="7"/>
        <v>20565</v>
      </c>
      <c r="I126" s="30">
        <v>20565</v>
      </c>
      <c r="J126" s="31">
        <v>14771.2</v>
      </c>
      <c r="K126" s="30">
        <f t="shared" si="8"/>
        <v>3476</v>
      </c>
      <c r="L126" s="30">
        <f t="shared" si="9"/>
        <v>3476</v>
      </c>
      <c r="M126" s="30">
        <f t="shared" si="10"/>
        <v>5793.7999999999993</v>
      </c>
      <c r="N126" s="24">
        <f t="shared" si="11"/>
        <v>85.541366831662586</v>
      </c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3.1" customHeight="1" x14ac:dyDescent="0.2">
      <c r="A127" s="13">
        <v>840201</v>
      </c>
      <c r="B127" s="12" t="s">
        <v>148</v>
      </c>
      <c r="C127" s="13" t="s">
        <v>122</v>
      </c>
      <c r="D127" s="31">
        <v>30000</v>
      </c>
      <c r="E127" s="29">
        <f t="shared" si="6"/>
        <v>-14000</v>
      </c>
      <c r="F127" s="31">
        <v>16000</v>
      </c>
      <c r="G127" s="29">
        <v>16000</v>
      </c>
      <c r="H127" s="29">
        <f t="shared" si="7"/>
        <v>16000</v>
      </c>
      <c r="I127" s="30">
        <v>16000</v>
      </c>
      <c r="J127" s="31">
        <v>16000</v>
      </c>
      <c r="K127" s="30">
        <f t="shared" si="8"/>
        <v>0</v>
      </c>
      <c r="L127" s="30">
        <f t="shared" si="9"/>
        <v>0</v>
      </c>
      <c r="M127" s="30">
        <f t="shared" si="10"/>
        <v>0</v>
      </c>
      <c r="N127" s="24">
        <f t="shared" si="11"/>
        <v>100</v>
      </c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3.1" customHeight="1" x14ac:dyDescent="0.2">
      <c r="A128" s="13">
        <v>840301</v>
      </c>
      <c r="B128" s="12" t="s">
        <v>148</v>
      </c>
      <c r="C128" s="13" t="s">
        <v>122</v>
      </c>
      <c r="D128" s="31">
        <v>0</v>
      </c>
      <c r="E128" s="29">
        <f t="shared" si="6"/>
        <v>38000</v>
      </c>
      <c r="F128" s="31">
        <v>38000</v>
      </c>
      <c r="G128" s="29">
        <v>37551.660000000003</v>
      </c>
      <c r="H128" s="29">
        <f t="shared" si="7"/>
        <v>37551.660000000003</v>
      </c>
      <c r="I128" s="30">
        <v>37551.660000000003</v>
      </c>
      <c r="J128" s="31">
        <v>37551.660000000003</v>
      </c>
      <c r="K128" s="30">
        <f t="shared" si="8"/>
        <v>448.33999999999651</v>
      </c>
      <c r="L128" s="30">
        <f t="shared" si="9"/>
        <v>448.33999999999651</v>
      </c>
      <c r="M128" s="30">
        <f t="shared" si="10"/>
        <v>0</v>
      </c>
      <c r="N128" s="24">
        <f t="shared" si="11"/>
        <v>98.820157894736852</v>
      </c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3.1" customHeight="1" x14ac:dyDescent="0.2">
      <c r="A129" s="13">
        <v>960201</v>
      </c>
      <c r="B129" s="12" t="s">
        <v>135</v>
      </c>
      <c r="C129" s="13" t="s">
        <v>167</v>
      </c>
      <c r="D129" s="31">
        <v>262252.63</v>
      </c>
      <c r="E129" s="29">
        <f t="shared" si="6"/>
        <v>31129.900000000023</v>
      </c>
      <c r="F129" s="31">
        <v>293382.53000000003</v>
      </c>
      <c r="G129" s="29">
        <v>293381.90999999997</v>
      </c>
      <c r="H129" s="29">
        <f t="shared" si="7"/>
        <v>293381.90999999997</v>
      </c>
      <c r="I129" s="30">
        <v>293381.90999999997</v>
      </c>
      <c r="J129" s="31">
        <v>293381.90999999997</v>
      </c>
      <c r="K129" s="30">
        <f t="shared" si="8"/>
        <v>0.62000000005355105</v>
      </c>
      <c r="L129" s="30">
        <f t="shared" si="9"/>
        <v>0.62000000005355105</v>
      </c>
      <c r="M129" s="30">
        <f t="shared" si="10"/>
        <v>0</v>
      </c>
      <c r="N129" s="24">
        <f t="shared" si="11"/>
        <v>99.999788671806726</v>
      </c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3.1" customHeight="1" x14ac:dyDescent="0.2">
      <c r="A130" s="13">
        <v>960203</v>
      </c>
      <c r="B130" s="12" t="s">
        <v>135</v>
      </c>
      <c r="C130" s="13" t="s">
        <v>123</v>
      </c>
      <c r="D130" s="32">
        <v>100000</v>
      </c>
      <c r="E130" s="33">
        <f t="shared" si="6"/>
        <v>-50562.36</v>
      </c>
      <c r="F130" s="32">
        <v>49437.64</v>
      </c>
      <c r="G130" s="33">
        <v>0</v>
      </c>
      <c r="H130" s="33">
        <f t="shared" si="7"/>
        <v>0</v>
      </c>
      <c r="I130" s="34">
        <v>0</v>
      </c>
      <c r="J130" s="32">
        <v>0</v>
      </c>
      <c r="K130" s="30">
        <f t="shared" si="8"/>
        <v>49437.64</v>
      </c>
      <c r="L130" s="30">
        <f t="shared" si="9"/>
        <v>49437.64</v>
      </c>
      <c r="M130" s="30">
        <f t="shared" si="10"/>
        <v>0</v>
      </c>
      <c r="N130" s="24">
        <f t="shared" si="11"/>
        <v>0</v>
      </c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3.1" customHeight="1" x14ac:dyDescent="0.2">
      <c r="A131" s="26">
        <v>970101</v>
      </c>
      <c r="B131" s="27" t="s">
        <v>136</v>
      </c>
      <c r="C131" s="26" t="s">
        <v>124</v>
      </c>
      <c r="D131" s="32">
        <v>350000</v>
      </c>
      <c r="E131" s="33">
        <f>+F131-D131</f>
        <v>769036.84000000008</v>
      </c>
      <c r="F131" s="32">
        <v>1119036.8400000001</v>
      </c>
      <c r="G131" s="33">
        <v>916083.25</v>
      </c>
      <c r="H131" s="33">
        <f>+G131</f>
        <v>916083.25</v>
      </c>
      <c r="I131" s="34">
        <v>916083.25</v>
      </c>
      <c r="J131" s="32">
        <v>916083.25</v>
      </c>
      <c r="K131" s="30">
        <f t="shared" si="8"/>
        <v>202953.59000000008</v>
      </c>
      <c r="L131" s="30">
        <f t="shared" si="9"/>
        <v>202953.59000000008</v>
      </c>
      <c r="M131" s="30">
        <f t="shared" si="10"/>
        <v>0</v>
      </c>
      <c r="N131" s="24">
        <f t="shared" si="11"/>
        <v>81.863547048191904</v>
      </c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3.1" customHeight="1" x14ac:dyDescent="0.2">
      <c r="A132" s="28"/>
      <c r="B132" s="28"/>
      <c r="C132" s="28"/>
      <c r="D132" s="35">
        <f>SUM(D2:D131)</f>
        <v>12088215.450000001</v>
      </c>
      <c r="E132" s="35">
        <f t="shared" ref="E132:M132" si="12">SUM(E2:E131)</f>
        <v>2961320.66</v>
      </c>
      <c r="F132" s="35">
        <f t="shared" si="12"/>
        <v>15049536.110000001</v>
      </c>
      <c r="G132" s="35">
        <f t="shared" si="12"/>
        <v>6822106.4800000014</v>
      </c>
      <c r="H132" s="35">
        <f t="shared" si="12"/>
        <v>6822106.4800000014</v>
      </c>
      <c r="I132" s="35">
        <f t="shared" si="12"/>
        <v>6822106.4800000014</v>
      </c>
      <c r="J132" s="35">
        <f t="shared" si="12"/>
        <v>6179025.5299999993</v>
      </c>
      <c r="K132" s="35">
        <f t="shared" si="12"/>
        <v>8227429.629999999</v>
      </c>
      <c r="L132" s="35">
        <f t="shared" si="12"/>
        <v>8227429.629999999</v>
      </c>
      <c r="M132" s="35">
        <f t="shared" si="12"/>
        <v>643080.95000000007</v>
      </c>
      <c r="N132" s="36">
        <f>I132/F132*100</f>
        <v>45.33100841205929</v>
      </c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3.1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3.1" customHeight="1" x14ac:dyDescent="0.2">
      <c r="A134" s="21"/>
      <c r="B134" s="21" t="s">
        <v>171</v>
      </c>
      <c r="D134" s="21"/>
      <c r="E134" s="21"/>
      <c r="F134" s="25"/>
      <c r="G134" s="55"/>
      <c r="H134" s="21"/>
      <c r="I134" s="55"/>
      <c r="J134" s="25"/>
      <c r="K134" s="55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3.1" customHeight="1" x14ac:dyDescent="0.2">
      <c r="A135" s="21"/>
      <c r="B135" s="21"/>
      <c r="C135" s="21"/>
      <c r="D135" s="25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3.1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3.1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3.1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3.1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3.1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3.1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3.1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3.1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3.1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3.1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3.1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3.1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3.1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3.1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3.1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3.1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3.1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3.1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3.1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3.1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3.1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3.1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3.1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3.1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3.1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3.1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3.1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3.1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3.1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3.1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3.1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3.1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3.1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3.1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3.1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3.1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3.1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3.1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3.1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3.1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3.1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3.1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3.1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3.1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3.1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3.1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3.1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3.1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3.1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3.1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3.1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3.1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3.1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23.1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23.1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23.1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23.1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23.1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23.1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23.1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3.1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23.1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23.1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23.1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23.1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23.1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3.1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3.1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3.1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23.1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23.1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23.1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3.1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23.1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23.1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23.1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23.1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23.1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23.1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23.1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23.1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23.1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23.1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23.1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23.1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23.1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23.1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23.1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23.1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23.1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23.1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23.1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23.1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23.1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23.1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3.1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23.1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23.1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23.1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23.1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23.1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23.1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23.1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23.1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23.1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23.1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23.1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23.1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23.1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23.1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23.1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23.1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23.1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23.1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23.1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23.1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23.1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23.1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23.1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23.1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23.1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23.1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23.1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23.1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3.1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23.1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23.1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23.1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23.1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23.1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23.1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23.1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23.1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23.1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23.1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23.1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23.1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23.1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23.1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23.1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23.1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23.1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23.1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23.1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23.1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23.1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23.1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23.1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23.1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23.1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23.1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23.1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23.1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3.1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23.1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23.1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23.1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23.1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23.1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23.1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23.1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23.1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23.1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23.1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23.1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23.1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23.1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23.1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23.1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23.1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23.1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23.1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23.1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23.1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23.1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23.1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23.1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23.1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23.1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23.1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23.1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23.1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23.1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23.1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23.1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23.1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23.1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3.1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23.1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23.1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23.1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23.1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23.1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23.1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23.1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23.1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23.1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23.1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23.1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23.1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23.1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23.1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23.1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23.1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23.1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23.1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23.1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23.1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23.1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23.1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23.1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3.1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23.1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23.1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23.1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23.1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23.1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23.1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23.1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23.1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23.1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23.1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23.1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23.1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23.1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23.1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23.1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23.1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23.1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23.1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23.1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23.1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23.1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23.1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23.1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23.1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23.1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23.1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23.1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23.1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23.1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23.1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23.1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23.1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3.1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23.1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23.1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23.1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23.1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23.1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23.1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23.1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23.1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23.1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23.1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23.1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23.1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23.1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23.1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23.1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23.1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23.1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23.1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23.1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23.1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23.1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23.1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23.1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23.1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23.1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23.1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23.1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23.1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23.1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23.1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23.1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23.1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23.1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23.1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23.1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23.1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23.1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23.1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23.1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23.1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23.1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23.1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23.1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23.1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23.1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23.1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23.1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23.1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23.1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23.1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23.1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23.1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23.1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23.1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23.1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23.1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23.1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23.1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23.1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23.1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23.1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23.1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23.1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23.1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3.1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23.1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23.1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23.1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23.1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23.1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23.1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23.1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23.1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23.1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23.1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23.1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23.1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23.1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23.1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23.1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23.1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23.1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23.1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23.1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23.1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23.1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23.1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23.1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23.1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23.1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23.1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23.1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23.1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23.1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23.1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23.1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23.1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23.1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23.1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23.1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23.1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23.1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23.1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23.1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23.1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23.1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23.1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23.1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23.1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23.1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23.1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23.1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23.1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23.1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23.1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23.1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23.1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23.1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23.1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23.1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23.1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23.1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23.1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23.1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23.1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23.1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23.1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23.1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23.1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23.1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23.1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23.1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23.1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23.1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23.1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23.1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23.1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23.1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23.1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23.1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23.1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23.1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23.1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23.1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23.1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23.1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23.1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23.1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23.1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23.1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23.1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23.1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23.1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3.1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23.1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23.1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23.1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23.1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23.1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23.1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23.1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23.1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23.1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23.1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23.1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23.1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23.1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23.1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23.1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23.1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23.1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23.1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23.1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23.1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23.1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23.1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23.1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23.1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23.1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23.1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23.1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23.1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23.1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23.1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23.1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23.1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23.1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23.1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23.1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23.1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23.1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23.1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23.1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23.1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23.1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23.1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23.1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23.1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23.1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23.1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23.1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23.1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23.1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23.1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23.1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23.1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23.1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23.1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23.1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23.1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23.1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23.1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23.1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23.1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23.1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23.1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23.1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23.1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23.1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23.1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23.1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23.1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23.1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23.1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23.1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23.1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23.1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23.1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23.1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23.1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23.1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23.1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23.1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23.1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23.1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23.1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23.1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23.1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23.1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23.1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23.1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23.1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23.1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23.1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23.1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23.1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23.1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23.1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23.1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23.1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23.1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23.1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23.1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23.1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23.1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23.1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23.1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23.1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23.1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23.1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23.1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23.1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23.1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23.1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23.1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23.1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23.1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23.1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23.1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23.1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23.1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23.1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23.1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23.1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23.1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23.1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23.1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23.1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23.1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23.1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23.1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23.1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23.1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23.1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23.1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23.1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23.1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23.1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23.1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23.1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23.1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23.1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23.1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23.1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23.1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23.1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23.1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23.1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23.1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23.1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23.1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23.1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23.1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23.1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23.1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23.1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23.1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23.1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23.1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23.1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23.1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23.1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23.1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23.1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23.1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23.1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23.1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23.1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23.1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23.1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23.1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23.1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23.1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23.1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23.1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23.1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23.1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23.1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23.1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23.1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23.1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23.1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23.1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23.1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23.1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23.1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23.1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23.1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23.1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23.1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23.1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23.1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23.1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23.1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23.1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23.1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23.1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23.1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23.1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23.1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23.1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23.1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23.1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23.1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23.1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23.1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23.1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23.1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23.1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23.1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23.1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23.1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23.1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23.1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23.1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23.1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23.1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23.1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23.1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23.1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23.1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23.1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23.1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23.1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23.1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23.1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23.1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23.1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23.1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23.1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23.1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23.1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23.1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23.1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23.1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23.1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23.1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23.1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23.1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23.1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23.1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23.1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23.1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23.1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23.1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23.1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23.1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23.1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23.1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23.1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23.1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23.1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23.1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23.1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23.1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23.1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23.1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23.1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23.1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23.1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23.1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23.1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23.1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23.1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23.1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23.1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23.1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23.1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23.1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23.1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23.1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23.1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23.1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23.1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23.1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23.1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23.1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23.1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23.1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23.1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23.1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23.1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23.1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23.1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23.1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23.1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23.1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23.1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23.1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23.1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23.1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23.1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23.1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23.1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23.1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23.1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23.1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23.1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23.1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23.1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23.1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23.1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23.1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23.1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23.1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23.1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23.1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23.1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23.1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23.1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23.1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23.1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23.1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23.1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23.1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23.1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23.1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23.1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23.1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23.1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23.1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23.1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23.1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23.1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23.1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23.1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23.1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23.1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23.1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23.1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23.1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23.1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23.1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23.1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23.1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23.1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23.1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23.1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23.1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23.1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23.1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23.1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23.1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23.1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23.1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23.1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23.1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23.1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23.1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23.1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23.1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23.1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23.1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23.1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23.1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23.1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23.1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23.1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23.1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23.1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23.1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23.1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23.1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23.1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23.1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23.1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23.1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23.1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23.1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23.1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23.1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23.1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23.1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23.1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23.1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23.1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23.1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23.1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23.1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23.1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23.1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23.1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23.1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23.1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23.1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23.1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23.1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23.1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23.1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23.1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23.1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23.1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23.1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23.1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23.1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23.1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23.1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23.1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23.1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23.1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23.1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23.1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23.1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23.1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23.1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23.1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23.1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23.1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23.1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23.1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23.1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23.1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23.1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23.1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23.1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23.1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23.1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23.1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23.1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23.1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23.1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23.1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23.1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23.1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23.1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23.1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23.1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23.1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23.1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23.1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23.1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23.1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23.1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23.1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23.1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23.1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23.1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23.1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23.1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23.1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23.1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23.1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23.1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23.1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23.1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23.1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23.1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23.1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23.1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23.1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23.1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23.1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23.1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23.1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23.1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23.1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23.1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23.1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23.1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23.1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23.1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23.1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23.1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23.1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23.1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23.1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23.1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23.1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23.1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23.1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23.1" customHeight="1" x14ac:dyDescent="0.2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23.1" customHeight="1" x14ac:dyDescent="0.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 spans="1:26" ht="23.1" customHeight="1" x14ac:dyDescent="0.2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  <row r="1004" spans="1:26" ht="23.1" customHeight="1" x14ac:dyDescent="0.2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</row>
    <row r="1005" spans="1:26" ht="23.1" customHeight="1" x14ac:dyDescent="0.2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</row>
    <row r="1006" spans="1:26" ht="23.1" customHeight="1" x14ac:dyDescent="0.2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</row>
    <row r="1007" spans="1:26" ht="23.1" customHeight="1" x14ac:dyDescent="0.2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</row>
    <row r="1008" spans="1:26" ht="23.1" customHeight="1" x14ac:dyDescent="0.2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</row>
    <row r="1009" spans="1:26" ht="23.1" customHeight="1" x14ac:dyDescent="0.2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</row>
    <row r="1010" spans="1:26" ht="23.1" customHeight="1" x14ac:dyDescent="0.2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</row>
    <row r="1011" spans="1:26" ht="23.1" customHeight="1" x14ac:dyDescent="0.2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</row>
    <row r="1012" spans="1:26" ht="23.1" customHeight="1" x14ac:dyDescent="0.2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</row>
    <row r="1013" spans="1:26" ht="23.1" customHeight="1" x14ac:dyDescent="0.2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</row>
    <row r="1014" spans="1:26" ht="23.1" customHeight="1" x14ac:dyDescent="0.2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:26" ht="23.1" customHeight="1" x14ac:dyDescent="0.2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spans="1:26" ht="23.1" customHeight="1" x14ac:dyDescent="0.2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spans="1:26" ht="23.1" customHeight="1" x14ac:dyDescent="0.2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spans="1:26" ht="23.1" customHeight="1" x14ac:dyDescent="0.2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spans="1:26" ht="23.1" customHeight="1" x14ac:dyDescent="0.2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</row>
    <row r="1020" spans="1:26" ht="23.1" customHeight="1" x14ac:dyDescent="0.2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</row>
    <row r="1021" spans="1:26" ht="23.1" customHeight="1" x14ac:dyDescent="0.2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</row>
    <row r="1022" spans="1:26" ht="23.1" customHeight="1" x14ac:dyDescent="0.2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</row>
    <row r="1023" spans="1:26" ht="23.1" customHeight="1" x14ac:dyDescent="0.2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</row>
    <row r="1024" spans="1:26" ht="23.1" customHeight="1" x14ac:dyDescent="0.2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</row>
    <row r="1025" spans="1:26" ht="23.1" customHeight="1" x14ac:dyDescent="0.2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</row>
    <row r="1026" spans="1:26" ht="23.1" customHeight="1" x14ac:dyDescent="0.2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</row>
    <row r="1027" spans="1:26" ht="23.1" customHeight="1" x14ac:dyDescent="0.2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</row>
    <row r="1028" spans="1:26" ht="23.1" customHeight="1" x14ac:dyDescent="0.2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</row>
    <row r="1029" spans="1:26" ht="23.1" customHeight="1" x14ac:dyDescent="0.2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</row>
    <row r="1030" spans="1:26" ht="23.1" customHeight="1" x14ac:dyDescent="0.2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</row>
    <row r="1031" spans="1:26" ht="23.1" customHeight="1" x14ac:dyDescent="0.2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</row>
    <row r="1032" spans="1:26" ht="23.1" customHeight="1" x14ac:dyDescent="0.2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</row>
    <row r="1033" spans="1:26" ht="23.1" customHeight="1" x14ac:dyDescent="0.2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</row>
    <row r="1034" spans="1:26" ht="23.1" customHeight="1" x14ac:dyDescent="0.2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</row>
    <row r="1035" spans="1:26" ht="23.1" customHeight="1" x14ac:dyDescent="0.2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</row>
    <row r="1036" spans="1:26" ht="23.1" customHeight="1" x14ac:dyDescent="0.2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</row>
    <row r="1037" spans="1:26" ht="23.1" customHeight="1" x14ac:dyDescent="0.2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</row>
    <row r="1038" spans="1:26" ht="23.1" customHeight="1" x14ac:dyDescent="0.2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</row>
    <row r="1039" spans="1:26" ht="23.1" customHeight="1" x14ac:dyDescent="0.2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</row>
    <row r="1040" spans="1:26" ht="23.1" customHeight="1" x14ac:dyDescent="0.2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</row>
    <row r="1041" spans="1:26" ht="23.1" customHeight="1" x14ac:dyDescent="0.2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</row>
    <row r="1042" spans="1:26" ht="23.1" customHeight="1" x14ac:dyDescent="0.2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</row>
    <row r="1043" spans="1:26" ht="23.1" customHeight="1" x14ac:dyDescent="0.2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</row>
    <row r="1044" spans="1:26" ht="23.1" customHeight="1" x14ac:dyDescent="0.2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</row>
    <row r="1045" spans="1:26" ht="23.1" customHeight="1" x14ac:dyDescent="0.2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</row>
    <row r="1046" spans="1:26" ht="23.1" customHeight="1" x14ac:dyDescent="0.2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</row>
    <row r="1047" spans="1:26" ht="23.1" customHeight="1" x14ac:dyDescent="0.2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</row>
    <row r="1048" spans="1:26" ht="23.1" customHeight="1" x14ac:dyDescent="0.2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</row>
    <row r="1049" spans="1:26" ht="23.1" customHeight="1" x14ac:dyDescent="0.2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</row>
    <row r="1050" spans="1:26" ht="23.1" customHeight="1" x14ac:dyDescent="0.2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</row>
    <row r="1051" spans="1:26" ht="23.1" customHeight="1" x14ac:dyDescent="0.2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</row>
    <row r="1052" spans="1:26" ht="23.1" customHeight="1" x14ac:dyDescent="0.2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</row>
    <row r="1053" spans="1:26" ht="23.1" customHeight="1" x14ac:dyDescent="0.2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</row>
    <row r="1054" spans="1:26" ht="23.1" customHeight="1" x14ac:dyDescent="0.2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</row>
    <row r="1055" spans="1:26" ht="23.1" customHeight="1" x14ac:dyDescent="0.2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</row>
    <row r="1056" spans="1:26" ht="23.1" customHeight="1" x14ac:dyDescent="0.2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</row>
    <row r="1057" spans="1:26" ht="23.1" customHeight="1" x14ac:dyDescent="0.2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</row>
    <row r="1058" spans="1:26" ht="23.1" customHeight="1" x14ac:dyDescent="0.2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</row>
    <row r="1059" spans="1:26" ht="23.1" customHeight="1" x14ac:dyDescent="0.2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</row>
    <row r="1060" spans="1:26" ht="23.1" customHeight="1" x14ac:dyDescent="0.2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</row>
    <row r="1061" spans="1:26" ht="23.1" customHeight="1" x14ac:dyDescent="0.2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</row>
    <row r="1062" spans="1:26" ht="23.1" customHeight="1" x14ac:dyDescent="0.2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</row>
    <row r="1063" spans="1:26" ht="23.1" customHeight="1" x14ac:dyDescent="0.2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</row>
    <row r="1064" spans="1:26" ht="23.1" customHeight="1" x14ac:dyDescent="0.2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</row>
    <row r="1065" spans="1:26" ht="23.1" customHeight="1" x14ac:dyDescent="0.2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</row>
    <row r="1066" spans="1:26" ht="23.1" customHeight="1" x14ac:dyDescent="0.2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</row>
    <row r="1067" spans="1:26" ht="23.1" customHeight="1" x14ac:dyDescent="0.2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</row>
    <row r="1068" spans="1:26" ht="23.1" customHeight="1" x14ac:dyDescent="0.2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</row>
    <row r="1069" spans="1:26" ht="23.1" customHeight="1" x14ac:dyDescent="0.2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</row>
    <row r="1070" spans="1:26" ht="23.1" customHeight="1" x14ac:dyDescent="0.2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</row>
    <row r="1071" spans="1:26" ht="23.1" customHeight="1" x14ac:dyDescent="0.2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</row>
    <row r="1072" spans="1:26" ht="23.1" customHeight="1" x14ac:dyDescent="0.2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</row>
    <row r="1073" spans="1:26" ht="23.1" customHeight="1" x14ac:dyDescent="0.2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</row>
    <row r="1074" spans="1:26" ht="23.1" customHeight="1" x14ac:dyDescent="0.2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</row>
    <row r="1075" spans="1:26" ht="23.1" customHeight="1" x14ac:dyDescent="0.2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</row>
    <row r="1076" spans="1:26" ht="23.1" customHeight="1" x14ac:dyDescent="0.2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</row>
    <row r="1077" spans="1:26" ht="23.1" customHeight="1" x14ac:dyDescent="0.2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</row>
    <row r="1078" spans="1:26" ht="23.1" customHeight="1" x14ac:dyDescent="0.2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</row>
    <row r="1079" spans="1:26" ht="23.1" customHeight="1" x14ac:dyDescent="0.2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</row>
    <row r="1080" spans="1:26" ht="23.1" customHeight="1" x14ac:dyDescent="0.2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</row>
    <row r="1081" spans="1:26" ht="23.1" customHeight="1" x14ac:dyDescent="0.2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</row>
    <row r="1082" spans="1:26" ht="23.1" customHeight="1" x14ac:dyDescent="0.2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</row>
    <row r="1083" spans="1:26" ht="23.1" customHeight="1" x14ac:dyDescent="0.2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</row>
    <row r="1084" spans="1:26" ht="23.1" customHeight="1" x14ac:dyDescent="0.2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</row>
    <row r="1085" spans="1:26" ht="23.1" customHeight="1" x14ac:dyDescent="0.2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</row>
    <row r="1086" spans="1:26" ht="23.1" customHeight="1" x14ac:dyDescent="0.2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</row>
    <row r="1087" spans="1:26" ht="23.1" customHeight="1" x14ac:dyDescent="0.2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</row>
    <row r="1088" spans="1:26" ht="23.1" customHeight="1" x14ac:dyDescent="0.2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</row>
    <row r="1089" spans="1:26" ht="23.1" customHeight="1" x14ac:dyDescent="0.2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</row>
    <row r="1090" spans="1:26" ht="23.1" customHeight="1" x14ac:dyDescent="0.2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</row>
    <row r="1091" spans="1:26" ht="23.1" customHeight="1" x14ac:dyDescent="0.2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</row>
    <row r="1092" spans="1:26" ht="23.1" customHeight="1" x14ac:dyDescent="0.2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</row>
    <row r="1093" spans="1:26" ht="23.1" customHeight="1" x14ac:dyDescent="0.2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</row>
    <row r="1094" spans="1:26" ht="23.1" customHeight="1" x14ac:dyDescent="0.2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</row>
    <row r="1095" spans="1:26" ht="23.1" customHeight="1" x14ac:dyDescent="0.2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</row>
    <row r="1096" spans="1:26" ht="23.1" customHeight="1" x14ac:dyDescent="0.2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</row>
    <row r="1097" spans="1:26" ht="23.1" customHeight="1" x14ac:dyDescent="0.2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</row>
    <row r="1098" spans="1:26" ht="23.1" customHeight="1" x14ac:dyDescent="0.2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</row>
    <row r="1099" spans="1:26" ht="23.1" customHeight="1" x14ac:dyDescent="0.2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</row>
    <row r="1100" spans="1:26" ht="23.1" customHeight="1" x14ac:dyDescent="0.2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</row>
    <row r="1101" spans="1:26" ht="23.1" customHeight="1" x14ac:dyDescent="0.2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</row>
    <row r="1102" spans="1:26" ht="23.1" customHeight="1" x14ac:dyDescent="0.2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</row>
    <row r="1103" spans="1:26" ht="23.1" customHeight="1" x14ac:dyDescent="0.2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</row>
    <row r="1104" spans="1:26" ht="23.1" customHeight="1" x14ac:dyDescent="0.2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</row>
    <row r="1105" spans="1:26" ht="23.1" customHeight="1" x14ac:dyDescent="0.2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</row>
    <row r="1106" spans="1:26" ht="23.1" customHeight="1" x14ac:dyDescent="0.2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</row>
    <row r="1107" spans="1:26" ht="23.1" customHeight="1" x14ac:dyDescent="0.2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</row>
    <row r="1108" spans="1:26" ht="23.1" customHeight="1" x14ac:dyDescent="0.2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</row>
    <row r="1109" spans="1:26" ht="23.1" customHeight="1" x14ac:dyDescent="0.2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</row>
    <row r="1110" spans="1:26" ht="23.1" customHeight="1" x14ac:dyDescent="0.2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</row>
    <row r="1111" spans="1:26" ht="23.1" customHeight="1" x14ac:dyDescent="0.2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</row>
    <row r="1112" spans="1:26" ht="23.1" customHeight="1" x14ac:dyDescent="0.2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</row>
    <row r="1113" spans="1:26" ht="23.1" customHeight="1" x14ac:dyDescent="0.2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</row>
    <row r="1114" spans="1:26" ht="23.1" customHeight="1" x14ac:dyDescent="0.2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</row>
    <row r="1115" spans="1:26" ht="23.1" customHeight="1" x14ac:dyDescent="0.2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</row>
    <row r="1116" spans="1:26" ht="23.1" customHeight="1" x14ac:dyDescent="0.2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</row>
    <row r="1117" spans="1:26" ht="23.1" customHeight="1" x14ac:dyDescent="0.2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</row>
    <row r="1118" spans="1:26" ht="23.1" customHeight="1" x14ac:dyDescent="0.2">
      <c r="A1118" s="21"/>
      <c r="B1118" s="21"/>
      <c r="C1118" s="21"/>
      <c r="D1118" s="21"/>
      <c r="E1118" s="21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</row>
    <row r="1119" spans="1:26" ht="23.1" customHeight="1" x14ac:dyDescent="0.2">
      <c r="A1119" s="21"/>
      <c r="B1119" s="21"/>
      <c r="C1119" s="21"/>
      <c r="D1119" s="21"/>
      <c r="E1119" s="21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</row>
    <row r="1120" spans="1:26" ht="23.1" customHeight="1" x14ac:dyDescent="0.2">
      <c r="A1120" s="21"/>
      <c r="B1120" s="21"/>
      <c r="C1120" s="21"/>
      <c r="D1120" s="21"/>
      <c r="E1120" s="21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</row>
    <row r="1121" spans="1:26" ht="23.1" customHeight="1" x14ac:dyDescent="0.2">
      <c r="A1121" s="21"/>
      <c r="B1121" s="21"/>
      <c r="C1121" s="21"/>
      <c r="D1121" s="21"/>
      <c r="E1121" s="21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</row>
    <row r="1122" spans="1:26" ht="23.1" customHeight="1" x14ac:dyDescent="0.2">
      <c r="A1122" s="21"/>
      <c r="B1122" s="21"/>
      <c r="C1122" s="21"/>
      <c r="D1122" s="21"/>
      <c r="E1122" s="21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</row>
    <row r="1123" spans="1:26" ht="23.1" customHeight="1" x14ac:dyDescent="0.2">
      <c r="A1123" s="21"/>
      <c r="B1123" s="21"/>
      <c r="C1123" s="21"/>
      <c r="D1123" s="21"/>
      <c r="E1123" s="21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</row>
    <row r="1124" spans="1:26" ht="23.1" customHeight="1" x14ac:dyDescent="0.2">
      <c r="A1124" s="21"/>
      <c r="B1124" s="21"/>
      <c r="C1124" s="21"/>
      <c r="D1124" s="21"/>
      <c r="E1124" s="21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</row>
    <row r="1125" spans="1:26" ht="23.1" customHeight="1" x14ac:dyDescent="0.2">
      <c r="A1125" s="21"/>
      <c r="B1125" s="21"/>
      <c r="C1125" s="21"/>
      <c r="D1125" s="21"/>
      <c r="E1125" s="21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17</v>
      </c>
      <c r="B1" s="18">
        <v>45657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18</v>
      </c>
      <c r="B2" s="15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20</v>
      </c>
      <c r="B3" s="2" t="s">
        <v>137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21</v>
      </c>
      <c r="B4" s="2" t="s">
        <v>158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22</v>
      </c>
      <c r="B5" s="16" t="s">
        <v>154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23</v>
      </c>
      <c r="B6" s="2" t="s">
        <v>138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24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A21" sqref="A21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25</v>
      </c>
      <c r="B1" s="5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28</v>
      </c>
      <c r="B3" s="7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" t="s">
        <v>1</v>
      </c>
      <c r="B5" s="9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2</v>
      </c>
      <c r="B6" s="9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3</v>
      </c>
      <c r="B7" s="9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4</v>
      </c>
      <c r="B8" s="9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5</v>
      </c>
      <c r="B9" s="9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6</v>
      </c>
      <c r="B10" s="9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7</v>
      </c>
      <c r="B11" s="9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8</v>
      </c>
      <c r="B12" s="9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8" t="s">
        <v>9</v>
      </c>
      <c r="B13" s="9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8" t="s">
        <v>10</v>
      </c>
      <c r="B14" s="9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11</v>
      </c>
      <c r="B15" s="9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12</v>
      </c>
      <c r="B16" s="9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13</v>
      </c>
      <c r="B17" s="9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2025-01-13T20:52:45Z</dcterms:modified>
</cp:coreProperties>
</file>